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filterPrivacy="1" defaultThemeVersion="166925"/>
  <xr:revisionPtr revIDLastSave="0" documentId="13_ncr:1_{FC6BB978-937E-7F4B-BD06-1260CC122EC8}" xr6:coauthVersionLast="45" xr6:coauthVersionMax="45" xr10:uidLastSave="{00000000-0000-0000-0000-000000000000}"/>
  <bookViews>
    <workbookView xWindow="1660" yWindow="680" windowWidth="31780" windowHeight="18340" activeTab="1" xr2:uid="{A6070C3D-585B-404B-8DE8-DADE5539500A}"/>
  </bookViews>
  <sheets>
    <sheet name="Colofon" sheetId="9" r:id="rId1"/>
    <sheet name="Baselinetoets BIO" sheetId="8" r:id="rId2"/>
    <sheet name="MAPGOOD" sheetId="1" r:id="rId3"/>
    <sheet name="Dreigingen" sheetId="2" r:id="rId4"/>
    <sheet name="Dreigingen-IS" sheetId="3" r:id="rId5"/>
    <sheet name="Maatregeldoelstellingen" sheetId="5" r:id="rId6"/>
    <sheet name="Detail Maatregeldoel." sheetId="6" r:id="rId7"/>
    <sheet name="Risico's en Dreigingen" sheetId="7" r:id="rId8"/>
    <sheet name="Waarderingstabellen" sheetId="4" r:id="rId9"/>
  </sheets>
  <definedNames>
    <definedName name="_xlnm._FilterDatabase" localSheetId="3" hidden="1">Dreigingen!$A$4:$M$149</definedName>
    <definedName name="_xlnm._FilterDatabase" localSheetId="7" hidden="1">'Risico''s en Dreigingen'!$A$4:$H$125</definedName>
    <definedName name="_xlnm.Print_Area" localSheetId="6">'Detail Maatregeldoel.'!$A$1:$D$18</definedName>
    <definedName name="_xlnm.Print_Area" localSheetId="3">Dreigingen!$A$1:$L$149</definedName>
    <definedName name="_xlnm.Print_Area" localSheetId="4">'Dreigingen-IS'!$A$1:$B$31</definedName>
    <definedName name="_xlnm.Print_Area" localSheetId="5">Maatregeldoelstellingen!$A$1:$H$24</definedName>
    <definedName name="_xlnm.Print_Area" localSheetId="2">MAPGOOD!$A$1:$D$47</definedName>
    <definedName name="_xlnm.Print_Area" localSheetId="7">'Risico''s en Dreigingen'!$A$1:$G$125</definedName>
    <definedName name="_xlnm.Print_Titles" localSheetId="6">'Detail Maatregeldoel.'!$1:$4</definedName>
    <definedName name="_xlnm.Print_Titles" localSheetId="3">Dreigingen!$1:$4</definedName>
    <definedName name="_xlnm.Print_Titles" localSheetId="5">Maatregeldoelstellingen!$1:$10</definedName>
    <definedName name="_xlnm.Print_Titles" localSheetId="2">MAPGOOD!$1:$5</definedName>
    <definedName name="_xlnm.Print_Titles" localSheetId="7">'Risico''s en Dreigingen'!$1:$3</definedName>
    <definedName name="Schade">Waarderingstabellen!$A$5:$A$7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6" i="7" l="1"/>
  <c r="C96" i="7"/>
  <c r="D66" i="7"/>
  <c r="C66" i="7"/>
  <c r="D56" i="7"/>
  <c r="C56" i="7"/>
  <c r="D50" i="7"/>
  <c r="C50" i="7"/>
  <c r="C125" i="7"/>
  <c r="C124" i="7"/>
  <c r="C123" i="7"/>
  <c r="C122" i="7"/>
  <c r="C121" i="7"/>
  <c r="C120" i="7"/>
  <c r="C119" i="7"/>
  <c r="C118" i="7"/>
  <c r="C117" i="7"/>
  <c r="C116" i="7"/>
  <c r="C115" i="7"/>
  <c r="C114" i="7"/>
  <c r="C113" i="7"/>
  <c r="C112" i="7"/>
  <c r="C111" i="7"/>
  <c r="C110" i="7"/>
  <c r="C109" i="7"/>
  <c r="C108" i="7"/>
  <c r="C106" i="7"/>
  <c r="C105" i="7"/>
  <c r="C104" i="7"/>
  <c r="C103" i="7"/>
  <c r="C102" i="7"/>
  <c r="C101" i="7"/>
  <c r="C100" i="7"/>
  <c r="C99" i="7"/>
  <c r="C98" i="7"/>
  <c r="C97" i="7"/>
  <c r="C95" i="7"/>
  <c r="C93" i="7"/>
  <c r="C92" i="7"/>
  <c r="C91" i="7"/>
  <c r="C90" i="7"/>
  <c r="C89" i="7"/>
  <c r="C88" i="7"/>
  <c r="C87" i="7"/>
  <c r="C86" i="7"/>
  <c r="C85" i="7"/>
  <c r="C84" i="7"/>
  <c r="C83" i="7"/>
  <c r="C82" i="7"/>
  <c r="C81" i="7"/>
  <c r="C80" i="7"/>
  <c r="C79" i="7"/>
  <c r="C78" i="7"/>
  <c r="C77" i="7"/>
  <c r="C76" i="7"/>
  <c r="C74" i="7"/>
  <c r="C73" i="7"/>
  <c r="C72" i="7"/>
  <c r="C71" i="7"/>
  <c r="C70" i="7"/>
  <c r="C69" i="7"/>
  <c r="C68" i="7"/>
  <c r="C67" i="7"/>
  <c r="C65" i="7"/>
  <c r="C64" i="7"/>
  <c r="C63" i="7"/>
  <c r="C62" i="7"/>
  <c r="C61" i="7"/>
  <c r="C60" i="7"/>
  <c r="C59" i="7"/>
  <c r="C58" i="7"/>
  <c r="C57" i="7"/>
  <c r="C55" i="7"/>
  <c r="C54" i="7"/>
  <c r="C53" i="7"/>
  <c r="C52" i="7"/>
  <c r="C51" i="7"/>
  <c r="C49" i="7"/>
  <c r="C47" i="7"/>
  <c r="C46" i="7"/>
  <c r="C45" i="7"/>
  <c r="C44" i="7"/>
  <c r="C43" i="7"/>
  <c r="C42" i="7"/>
  <c r="C41" i="7"/>
  <c r="C40" i="7"/>
  <c r="C39" i="7"/>
  <c r="C38" i="7"/>
  <c r="C37" i="7"/>
  <c r="C36" i="7"/>
  <c r="C35" i="7"/>
  <c r="C34" i="7"/>
  <c r="C33" i="7"/>
  <c r="C31" i="7"/>
  <c r="C30" i="7"/>
  <c r="C29" i="7"/>
  <c r="C28" i="7"/>
  <c r="C27" i="7"/>
  <c r="C26" i="7"/>
  <c r="C25" i="7"/>
  <c r="C24" i="7"/>
  <c r="C23" i="7"/>
  <c r="C22" i="7"/>
  <c r="C21" i="7"/>
  <c r="C20" i="7"/>
  <c r="C19" i="7"/>
  <c r="C18" i="7"/>
  <c r="C16" i="7"/>
  <c r="C15" i="7"/>
  <c r="C14" i="7"/>
  <c r="C13" i="7"/>
  <c r="C12" i="7"/>
  <c r="C11" i="7"/>
  <c r="C10" i="7"/>
  <c r="C9" i="7"/>
  <c r="C8" i="7"/>
  <c r="C7" i="7"/>
  <c r="C6" i="7"/>
  <c r="C5" i="7"/>
  <c r="D125" i="7"/>
  <c r="D124" i="7"/>
  <c r="D123" i="7"/>
  <c r="D122" i="7"/>
  <c r="D121" i="7"/>
  <c r="D120" i="7"/>
  <c r="D119" i="7"/>
  <c r="D118" i="7"/>
  <c r="D117" i="7"/>
  <c r="D116" i="7"/>
  <c r="D115" i="7"/>
  <c r="D114" i="7"/>
  <c r="D113" i="7"/>
  <c r="D112" i="7"/>
  <c r="D111" i="7"/>
  <c r="D110" i="7"/>
  <c r="D109" i="7"/>
  <c r="D108" i="7"/>
  <c r="D106" i="7"/>
  <c r="D105" i="7"/>
  <c r="D104" i="7"/>
  <c r="D103" i="7"/>
  <c r="D102" i="7"/>
  <c r="D101" i="7"/>
  <c r="D100" i="7"/>
  <c r="D99" i="7"/>
  <c r="D98" i="7"/>
  <c r="D97" i="7"/>
  <c r="D95" i="7"/>
  <c r="D93" i="7"/>
  <c r="D92" i="7"/>
  <c r="D91" i="7"/>
  <c r="D90" i="7"/>
  <c r="D89" i="7"/>
  <c r="D88" i="7"/>
  <c r="D87" i="7"/>
  <c r="D86" i="7"/>
  <c r="D85" i="7"/>
  <c r="D84" i="7"/>
  <c r="D83" i="7"/>
  <c r="D82" i="7"/>
  <c r="D81" i="7"/>
  <c r="D80" i="7"/>
  <c r="D79" i="7"/>
  <c r="D78" i="7"/>
  <c r="D77" i="7"/>
  <c r="D76" i="7"/>
  <c r="D74" i="7"/>
  <c r="D73" i="7"/>
  <c r="D72" i="7"/>
  <c r="D71" i="7"/>
  <c r="D70" i="7"/>
  <c r="D69" i="7"/>
  <c r="D68" i="7"/>
  <c r="D67" i="7"/>
  <c r="D65" i="7"/>
  <c r="D64" i="7"/>
  <c r="D63" i="7"/>
  <c r="D62" i="7"/>
  <c r="D61" i="7"/>
  <c r="D60" i="7"/>
  <c r="D59" i="7"/>
  <c r="D58" i="7"/>
  <c r="D57" i="7"/>
  <c r="D55" i="7"/>
  <c r="D54" i="7"/>
  <c r="D53" i="7"/>
  <c r="D52" i="7"/>
  <c r="D51" i="7"/>
  <c r="D49" i="7"/>
  <c r="D47" i="7"/>
  <c r="D46" i="7"/>
  <c r="D45" i="7"/>
  <c r="D44" i="7"/>
  <c r="D43" i="7"/>
  <c r="D42" i="7"/>
  <c r="D41" i="7"/>
  <c r="D40" i="7"/>
  <c r="D39" i="7"/>
  <c r="D38" i="7"/>
  <c r="D37" i="7"/>
  <c r="D36" i="7"/>
  <c r="D35" i="7"/>
  <c r="D34" i="7"/>
  <c r="D33" i="7"/>
  <c r="D31" i="7"/>
  <c r="D30" i="7"/>
  <c r="D29" i="7"/>
  <c r="D28" i="7"/>
  <c r="D27" i="7"/>
  <c r="D26" i="7"/>
  <c r="D25" i="7"/>
  <c r="D24" i="7"/>
  <c r="D23" i="7"/>
  <c r="D22" i="7"/>
  <c r="D21" i="7"/>
  <c r="D20" i="7"/>
  <c r="D19" i="7"/>
  <c r="D18" i="7"/>
  <c r="D16" i="7"/>
  <c r="D15" i="7"/>
  <c r="D14" i="7"/>
  <c r="D13" i="7"/>
  <c r="D12" i="7"/>
  <c r="D11" i="7"/>
  <c r="D10" i="7"/>
  <c r="D9" i="7"/>
  <c r="D8" i="7"/>
  <c r="D7" i="7"/>
  <c r="D6" i="7"/>
  <c r="D5" i="7"/>
  <c r="J125" i="2" l="1"/>
  <c r="J83" i="2"/>
  <c r="J71" i="2"/>
  <c r="K125" i="2" l="1"/>
  <c r="F96" i="7" s="1"/>
  <c r="E96" i="7"/>
  <c r="K71" i="2"/>
  <c r="F56" i="7" s="1"/>
  <c r="E56" i="7"/>
  <c r="K83" i="2"/>
  <c r="F65" i="7" s="1"/>
  <c r="E65" i="7"/>
  <c r="J17" i="2"/>
  <c r="J64" i="2"/>
  <c r="J18" i="2"/>
  <c r="K18" i="2" l="1"/>
  <c r="F15" i="7" s="1"/>
  <c r="E15" i="7"/>
  <c r="K17" i="2"/>
  <c r="F14" i="7" s="1"/>
  <c r="E14" i="7"/>
  <c r="K64" i="2"/>
  <c r="F50" i="7" s="1"/>
  <c r="E50" i="7"/>
  <c r="J29" i="2"/>
  <c r="E25" i="7" s="1"/>
  <c r="J28" i="2"/>
  <c r="E24" i="7" s="1"/>
  <c r="J126" i="2"/>
  <c r="E97" i="7" s="1"/>
  <c r="K28" i="2" l="1"/>
  <c r="F24" i="7" s="1"/>
  <c r="K29" i="2"/>
  <c r="F25" i="7" s="1"/>
  <c r="K126" i="2"/>
  <c r="F97" i="7" s="1"/>
  <c r="J149" i="2" l="1"/>
  <c r="E109" i="7" s="1"/>
  <c r="J148" i="2"/>
  <c r="E108" i="7" s="1"/>
  <c r="J146" i="2"/>
  <c r="E114" i="7" s="1"/>
  <c r="J145" i="2"/>
  <c r="E113" i="7" s="1"/>
  <c r="J144" i="2"/>
  <c r="E112" i="7" s="1"/>
  <c r="J143" i="2"/>
  <c r="E111" i="7" s="1"/>
  <c r="J142" i="2"/>
  <c r="E110" i="7" s="1"/>
  <c r="J140" i="2"/>
  <c r="E125" i="7" s="1"/>
  <c r="J139" i="2"/>
  <c r="E124" i="7" s="1"/>
  <c r="J138" i="2"/>
  <c r="E123" i="7" s="1"/>
  <c r="J137" i="2"/>
  <c r="E122" i="7" s="1"/>
  <c r="J136" i="2"/>
  <c r="E121" i="7" s="1"/>
  <c r="J135" i="2"/>
  <c r="E120" i="7" s="1"/>
  <c r="J134" i="2"/>
  <c r="E119" i="7" s="1"/>
  <c r="J133" i="2"/>
  <c r="E118" i="7" s="1"/>
  <c r="J132" i="2"/>
  <c r="E117" i="7" s="1"/>
  <c r="J131" i="2"/>
  <c r="E116" i="7" s="1"/>
  <c r="J130" i="2"/>
  <c r="E115" i="7" s="1"/>
  <c r="J128" i="2"/>
  <c r="E99" i="7" s="1"/>
  <c r="J127" i="2"/>
  <c r="E98" i="7" s="1"/>
  <c r="J124" i="2"/>
  <c r="E95" i="7" s="1"/>
  <c r="J122" i="2"/>
  <c r="E102" i="7" s="1"/>
  <c r="J121" i="2"/>
  <c r="E101" i="7" s="1"/>
  <c r="J120" i="2"/>
  <c r="E100" i="7" s="1"/>
  <c r="J118" i="2"/>
  <c r="E106" i="7" s="1"/>
  <c r="J117" i="2"/>
  <c r="E105" i="7" s="1"/>
  <c r="J116" i="2"/>
  <c r="E104" i="7" s="1"/>
  <c r="J115" i="2"/>
  <c r="E103" i="7" s="1"/>
  <c r="J113" i="2"/>
  <c r="E93" i="7" s="1"/>
  <c r="J112" i="2"/>
  <c r="E92" i="7" s="1"/>
  <c r="J111" i="2"/>
  <c r="E91" i="7" s="1"/>
  <c r="J110" i="2"/>
  <c r="E90" i="7" s="1"/>
  <c r="J109" i="2"/>
  <c r="E89" i="7" s="1"/>
  <c r="J107" i="2"/>
  <c r="E88" i="7" s="1"/>
  <c r="J106" i="2"/>
  <c r="E87" i="7" s="1"/>
  <c r="J105" i="2"/>
  <c r="E86" i="7" s="1"/>
  <c r="J104" i="2"/>
  <c r="E85" i="7" s="1"/>
  <c r="J102" i="2"/>
  <c r="E84" i="7" s="1"/>
  <c r="J101" i="2"/>
  <c r="E83" i="7" s="1"/>
  <c r="J100" i="2"/>
  <c r="E82" i="7" s="1"/>
  <c r="J99" i="2"/>
  <c r="E81" i="7" s="1"/>
  <c r="J98" i="2"/>
  <c r="E80" i="7" s="1"/>
  <c r="J97" i="2"/>
  <c r="E79" i="7" s="1"/>
  <c r="J96" i="2"/>
  <c r="E78" i="7" s="1"/>
  <c r="J95" i="2"/>
  <c r="E77" i="7" s="1"/>
  <c r="J94" i="2"/>
  <c r="E76" i="7" s="1"/>
  <c r="J92" i="2"/>
  <c r="E74" i="7" s="1"/>
  <c r="J91" i="2"/>
  <c r="E73" i="7" s="1"/>
  <c r="J90" i="2"/>
  <c r="E72" i="7" s="1"/>
  <c r="J89" i="2"/>
  <c r="E71" i="7" s="1"/>
  <c r="J88" i="2"/>
  <c r="E70" i="7" s="1"/>
  <c r="J87" i="2"/>
  <c r="E69" i="7" s="1"/>
  <c r="J86" i="2"/>
  <c r="E68" i="7" s="1"/>
  <c r="J85" i="2"/>
  <c r="E67" i="7" s="1"/>
  <c r="J84" i="2"/>
  <c r="E66" i="7" s="1"/>
  <c r="J81" i="2"/>
  <c r="E64" i="7" s="1"/>
  <c r="J80" i="2"/>
  <c r="E63" i="7" s="1"/>
  <c r="J79" i="2"/>
  <c r="E62" i="7" s="1"/>
  <c r="J77" i="2"/>
  <c r="E61" i="7" s="1"/>
  <c r="J76" i="2"/>
  <c r="E60" i="7" s="1"/>
  <c r="J75" i="2"/>
  <c r="E59" i="7" s="1"/>
  <c r="J74" i="2"/>
  <c r="E58" i="7" s="1"/>
  <c r="J72" i="2"/>
  <c r="E57" i="7" s="1"/>
  <c r="J70" i="2"/>
  <c r="E55" i="7" s="1"/>
  <c r="J68" i="2"/>
  <c r="E54" i="7" s="1"/>
  <c r="J67" i="2"/>
  <c r="E53" i="7" s="1"/>
  <c r="J66" i="2"/>
  <c r="E52" i="7" s="1"/>
  <c r="J65" i="2"/>
  <c r="E51" i="7" s="1"/>
  <c r="J63" i="2"/>
  <c r="E49" i="7" s="1"/>
  <c r="J61" i="2"/>
  <c r="K61" i="2" s="1"/>
  <c r="J60" i="2"/>
  <c r="K60" i="2" s="1"/>
  <c r="J58" i="2"/>
  <c r="E47" i="7" s="1"/>
  <c r="J57" i="2"/>
  <c r="E46" i="7" s="1"/>
  <c r="J56" i="2"/>
  <c r="E45" i="7" s="1"/>
  <c r="J54" i="2"/>
  <c r="E42" i="7" s="1"/>
  <c r="J53" i="2"/>
  <c r="E41" i="7" s="1"/>
  <c r="J52" i="2"/>
  <c r="E40" i="7" s="1"/>
  <c r="J51" i="2"/>
  <c r="E39" i="7" s="1"/>
  <c r="J50" i="2"/>
  <c r="E38" i="7" s="1"/>
  <c r="J49" i="2"/>
  <c r="E37" i="7" s="1"/>
  <c r="J47" i="2"/>
  <c r="E44" i="7" s="1"/>
  <c r="J46" i="2"/>
  <c r="E43" i="7" s="1"/>
  <c r="J44" i="2"/>
  <c r="E36" i="7" s="1"/>
  <c r="J43" i="2"/>
  <c r="E35" i="7" s="1"/>
  <c r="J42" i="2"/>
  <c r="E34" i="7" s="1"/>
  <c r="J41" i="2"/>
  <c r="E33" i="7" s="1"/>
  <c r="J39" i="2"/>
  <c r="E31" i="7" s="1"/>
  <c r="J38" i="2"/>
  <c r="E30" i="7" s="1"/>
  <c r="J37" i="2"/>
  <c r="E29" i="7" s="1"/>
  <c r="J36" i="2"/>
  <c r="E28" i="7" s="1"/>
  <c r="J35" i="2"/>
  <c r="E27" i="7" s="1"/>
  <c r="J34" i="2"/>
  <c r="K34" i="2" s="1"/>
  <c r="J33" i="2"/>
  <c r="K33" i="2" s="1"/>
  <c r="J31" i="2"/>
  <c r="E26" i="7" s="1"/>
  <c r="J30" i="2"/>
  <c r="K30" i="2" s="1"/>
  <c r="J27" i="2"/>
  <c r="E23" i="7" s="1"/>
  <c r="J26" i="2"/>
  <c r="E22" i="7" s="1"/>
  <c r="J25" i="2"/>
  <c r="E21" i="7" s="1"/>
  <c r="J23" i="2"/>
  <c r="E20" i="7" s="1"/>
  <c r="J22" i="2"/>
  <c r="E19" i="7" s="1"/>
  <c r="J21" i="2"/>
  <c r="E18" i="7" s="1"/>
  <c r="J19" i="2"/>
  <c r="E16" i="7" s="1"/>
  <c r="J16" i="2"/>
  <c r="E13" i="7" s="1"/>
  <c r="J15" i="2"/>
  <c r="E12" i="7" s="1"/>
  <c r="J13" i="2"/>
  <c r="E11" i="7" s="1"/>
  <c r="J12" i="2"/>
  <c r="E10" i="7" s="1"/>
  <c r="J11" i="2"/>
  <c r="E9" i="7" s="1"/>
  <c r="J10" i="2"/>
  <c r="E8" i="7" s="1"/>
  <c r="J9" i="2"/>
  <c r="E7" i="7" s="1"/>
  <c r="J7" i="2"/>
  <c r="E6" i="7" s="1"/>
  <c r="J6" i="2"/>
  <c r="E5" i="7" s="1"/>
  <c r="K9" i="2" l="1"/>
  <c r="F7" i="7" s="1"/>
  <c r="K23" i="2"/>
  <c r="F20" i="7" s="1"/>
  <c r="K37" i="2"/>
  <c r="F29" i="7" s="1"/>
  <c r="K49" i="2"/>
  <c r="F37" i="7" s="1"/>
  <c r="K75" i="2"/>
  <c r="F59" i="7" s="1"/>
  <c r="K88" i="2"/>
  <c r="F70" i="7" s="1"/>
  <c r="K104" i="2"/>
  <c r="F85" i="7" s="1"/>
  <c r="K116" i="2"/>
  <c r="F104" i="7" s="1"/>
  <c r="K130" i="2"/>
  <c r="F115" i="7" s="1"/>
  <c r="K142" i="2"/>
  <c r="F110" i="7" s="1"/>
  <c r="K6" i="2"/>
  <c r="F5" i="7" s="1"/>
  <c r="K10" i="2"/>
  <c r="F8" i="7" s="1"/>
  <c r="K38" i="2"/>
  <c r="F30" i="7" s="1"/>
  <c r="K42" i="2"/>
  <c r="F34" i="7" s="1"/>
  <c r="K46" i="2"/>
  <c r="F43" i="7" s="1"/>
  <c r="K50" i="2"/>
  <c r="F38" i="7" s="1"/>
  <c r="K54" i="2"/>
  <c r="F42" i="7" s="1"/>
  <c r="K58" i="2"/>
  <c r="F47" i="7" s="1"/>
  <c r="K67" i="2"/>
  <c r="F53" i="7" s="1"/>
  <c r="K72" i="2"/>
  <c r="F57" i="7" s="1"/>
  <c r="K76" i="2"/>
  <c r="F60" i="7" s="1"/>
  <c r="K80" i="2"/>
  <c r="F63" i="7" s="1"/>
  <c r="K85" i="2"/>
  <c r="F67" i="7" s="1"/>
  <c r="K89" i="2"/>
  <c r="F71" i="7" s="1"/>
  <c r="K97" i="2"/>
  <c r="F79" i="7" s="1"/>
  <c r="K101" i="2"/>
  <c r="F83" i="7" s="1"/>
  <c r="K105" i="2"/>
  <c r="F86" i="7" s="1"/>
  <c r="K109" i="2"/>
  <c r="F89" i="7" s="1"/>
  <c r="K113" i="2"/>
  <c r="F93" i="7" s="1"/>
  <c r="K117" i="2"/>
  <c r="F105" i="7" s="1"/>
  <c r="K121" i="2"/>
  <c r="F101" i="7" s="1"/>
  <c r="K127" i="2"/>
  <c r="F98" i="7" s="1"/>
  <c r="K131" i="2"/>
  <c r="F116" i="7" s="1"/>
  <c r="K135" i="2"/>
  <c r="F120" i="7" s="1"/>
  <c r="K139" i="2"/>
  <c r="F124" i="7" s="1"/>
  <c r="K143" i="2"/>
  <c r="F111" i="7" s="1"/>
  <c r="K19" i="2"/>
  <c r="F16" i="7" s="1"/>
  <c r="K41" i="2"/>
  <c r="F33" i="7" s="1"/>
  <c r="K53" i="2"/>
  <c r="F41" i="7" s="1"/>
  <c r="K66" i="2"/>
  <c r="F52" i="7" s="1"/>
  <c r="K84" i="2"/>
  <c r="F66" i="7" s="1"/>
  <c r="K92" i="2"/>
  <c r="F74" i="7" s="1"/>
  <c r="K100" i="2"/>
  <c r="F82" i="7" s="1"/>
  <c r="K112" i="2"/>
  <c r="F92" i="7" s="1"/>
  <c r="K124" i="2"/>
  <c r="F95" i="7" s="1"/>
  <c r="K138" i="2"/>
  <c r="F123" i="7" s="1"/>
  <c r="K146" i="2"/>
  <c r="F114" i="7" s="1"/>
  <c r="F6" i="7"/>
  <c r="K11" i="2"/>
  <c r="F9" i="7" s="1"/>
  <c r="K15" i="2"/>
  <c r="F12" i="7" s="1"/>
  <c r="K21" i="2"/>
  <c r="F18" i="7" s="1"/>
  <c r="K25" i="2"/>
  <c r="F21" i="7" s="1"/>
  <c r="K31" i="2"/>
  <c r="F26" i="7" s="1"/>
  <c r="K35" i="2"/>
  <c r="F27" i="7" s="1"/>
  <c r="K39" i="2"/>
  <c r="F31" i="7" s="1"/>
  <c r="K43" i="2"/>
  <c r="F35" i="7" s="1"/>
  <c r="K47" i="2"/>
  <c r="F44" i="7" s="1"/>
  <c r="K51" i="2"/>
  <c r="F39" i="7" s="1"/>
  <c r="K63" i="2"/>
  <c r="F49" i="7" s="1"/>
  <c r="K68" i="2"/>
  <c r="F54" i="7" s="1"/>
  <c r="K77" i="2"/>
  <c r="F61" i="7" s="1"/>
  <c r="K81" i="2"/>
  <c r="F64" i="7" s="1"/>
  <c r="K86" i="2"/>
  <c r="F68" i="7" s="1"/>
  <c r="K90" i="2"/>
  <c r="F72" i="7" s="1"/>
  <c r="K94" i="2"/>
  <c r="F76" i="7" s="1"/>
  <c r="K98" i="2"/>
  <c r="F80" i="7" s="1"/>
  <c r="K102" i="2"/>
  <c r="F84" i="7" s="1"/>
  <c r="K106" i="2"/>
  <c r="F87" i="7" s="1"/>
  <c r="K110" i="2"/>
  <c r="F90" i="7" s="1"/>
  <c r="K118" i="2"/>
  <c r="F106" i="7" s="1"/>
  <c r="K122" i="2"/>
  <c r="F102" i="7" s="1"/>
  <c r="K128" i="2"/>
  <c r="F99" i="7" s="1"/>
  <c r="K132" i="2"/>
  <c r="F117" i="7" s="1"/>
  <c r="K136" i="2"/>
  <c r="F121" i="7" s="1"/>
  <c r="K140" i="2"/>
  <c r="F125" i="7" s="1"/>
  <c r="K144" i="2"/>
  <c r="F112" i="7" s="1"/>
  <c r="K148" i="2"/>
  <c r="F108" i="7" s="1"/>
  <c r="K13" i="2"/>
  <c r="F11" i="7" s="1"/>
  <c r="K27" i="2"/>
  <c r="F23" i="7" s="1"/>
  <c r="K57" i="2"/>
  <c r="F46" i="7" s="1"/>
  <c r="K70" i="2"/>
  <c r="F55" i="7" s="1"/>
  <c r="K79" i="2"/>
  <c r="F62" i="7" s="1"/>
  <c r="K96" i="2"/>
  <c r="F78" i="7" s="1"/>
  <c r="K120" i="2"/>
  <c r="F100" i="7" s="1"/>
  <c r="K134" i="2"/>
  <c r="F119" i="7" s="1"/>
  <c r="K12" i="2"/>
  <c r="F10" i="7" s="1"/>
  <c r="K16" i="2"/>
  <c r="F13" i="7" s="1"/>
  <c r="K22" i="2"/>
  <c r="F19" i="7" s="1"/>
  <c r="K26" i="2"/>
  <c r="F22" i="7" s="1"/>
  <c r="K36" i="2"/>
  <c r="F28" i="7" s="1"/>
  <c r="K44" i="2"/>
  <c r="F36" i="7" s="1"/>
  <c r="K52" i="2"/>
  <c r="F40" i="7" s="1"/>
  <c r="K56" i="2"/>
  <c r="F45" i="7" s="1"/>
  <c r="K65" i="2"/>
  <c r="F51" i="7" s="1"/>
  <c r="K74" i="2"/>
  <c r="F58" i="7" s="1"/>
  <c r="K87" i="2"/>
  <c r="F69" i="7" s="1"/>
  <c r="K91" i="2"/>
  <c r="F73" i="7" s="1"/>
  <c r="K95" i="2"/>
  <c r="F77" i="7" s="1"/>
  <c r="K99" i="2"/>
  <c r="F81" i="7" s="1"/>
  <c r="K107" i="2"/>
  <c r="F88" i="7" s="1"/>
  <c r="K111" i="2"/>
  <c r="F91" i="7" s="1"/>
  <c r="K115" i="2"/>
  <c r="F103" i="7" s="1"/>
  <c r="K133" i="2"/>
  <c r="F118" i="7" s="1"/>
  <c r="K137" i="2"/>
  <c r="F122" i="7" s="1"/>
  <c r="K145" i="2"/>
  <c r="F113" i="7" s="1"/>
  <c r="K149" i="2"/>
  <c r="F109" i="7" s="1"/>
</calcChain>
</file>

<file path=xl/sharedStrings.xml><?xml version="1.0" encoding="utf-8"?>
<sst xmlns="http://schemas.openxmlformats.org/spreadsheetml/2006/main" count="1224" uniqueCount="410">
  <si>
    <t>Component</t>
  </si>
  <si>
    <t>Onderdelen</t>
  </si>
  <si>
    <t xml:space="preserve">Invulling </t>
  </si>
  <si>
    <t>Mens</t>
  </si>
  <si>
    <t>Apparatuur</t>
  </si>
  <si>
    <t>Programmatuur</t>
  </si>
  <si>
    <t>Gegevens</t>
  </si>
  <si>
    <t>Organisatie</t>
  </si>
  <si>
    <t>Omgeving</t>
  </si>
  <si>
    <t>Diensten</t>
  </si>
  <si>
    <t>De inventarisatie van de componenten van een informatiesysteem wordt uitgevoerd aan de hand van de zogenaamde MAPGOOD-componenten, MAPGOOD staat voor: Mens, Apparatuur, Programmatuur, Gegevens, Organisatie, Omgeving en Diensten. Het is de bedoeling dat deskundigen - bijvoorbeeld de functioneel beheerder en technisch beheerder - de voornoemde componenten voor het eigen informatiesysteem beschrijven.</t>
  </si>
  <si>
    <t>Opmerkingen</t>
  </si>
  <si>
    <r>
      <rPr>
        <b/>
        <sz val="9"/>
        <color theme="1"/>
        <rFont val="Calibri"/>
        <family val="2"/>
      </rPr>
      <t>Mens</t>
    </r>
    <r>
      <rPr>
        <sz val="9"/>
        <color theme="1"/>
        <rFont val="Calibri"/>
        <family val="2"/>
      </rPr>
      <t>, de mensen die nodig zijn om het informatiesysteem te beheren en gebruiken.
Welke mensen gebruiken het systeem?</t>
    </r>
  </si>
  <si>
    <r>
      <rPr>
        <b/>
        <sz val="9"/>
        <color theme="1"/>
        <rFont val="Calibri"/>
        <family val="2"/>
      </rPr>
      <t>Apparatuur</t>
    </r>
    <r>
      <rPr>
        <sz val="9"/>
        <color theme="1"/>
        <rFont val="Calibri"/>
        <family val="2"/>
      </rPr>
      <t>, de apparatuur die nodig is om het informatiesysteem te laten functioneren. 
Welke apparatuur kent het systeem?</t>
    </r>
  </si>
  <si>
    <r>
      <rPr>
        <b/>
        <sz val="9"/>
        <color theme="1"/>
        <rFont val="Calibri"/>
        <family val="2"/>
      </rPr>
      <t>Programmatuur</t>
    </r>
    <r>
      <rPr>
        <sz val="9"/>
        <color theme="1"/>
        <rFont val="Calibri"/>
        <family val="2"/>
      </rPr>
      <t>, de programmatuur waaruit het informatiesysteem bestaat. 
Welke programmatuur kent het systeem?</t>
    </r>
  </si>
  <si>
    <r>
      <rPr>
        <b/>
        <sz val="9"/>
        <color theme="1"/>
        <rFont val="Calibri"/>
        <family val="2"/>
      </rPr>
      <t>Organisatie</t>
    </r>
    <r>
      <rPr>
        <sz val="9"/>
        <color theme="1"/>
        <rFont val="Calibri"/>
        <family val="2"/>
      </rPr>
      <t>, de organisatie die nodig is om het informatiesysteem te laten functioneren. 
Welke organisatieonderdelen hebben met het systeem te maken?</t>
    </r>
  </si>
  <si>
    <r>
      <rPr>
        <b/>
        <sz val="9"/>
        <color theme="1"/>
        <rFont val="Calibri"/>
        <family val="2"/>
      </rPr>
      <t>Omgeving</t>
    </r>
    <r>
      <rPr>
        <sz val="9"/>
        <color theme="1"/>
        <rFont val="Calibri"/>
        <family val="2"/>
      </rPr>
      <t>, de omgeving waarbinnen het informatiesysteem functioneert. 
Welke fysieke omgevingen zijn er voor het systeem?</t>
    </r>
  </si>
  <si>
    <r>
      <rPr>
        <b/>
        <sz val="9"/>
        <color theme="1"/>
        <rFont val="Calibri"/>
        <family val="2"/>
      </rPr>
      <t>Diensten</t>
    </r>
    <r>
      <rPr>
        <sz val="9"/>
        <color theme="1"/>
        <rFont val="Calibri"/>
        <family val="2"/>
      </rPr>
      <t>, de externe diensten die nodig zijn om het systeem te laten functioneren. 
Welke externe diensten horen bij het systeem?</t>
    </r>
  </si>
  <si>
    <r>
      <rPr>
        <b/>
        <sz val="9"/>
        <color theme="1"/>
        <rFont val="Calibri"/>
        <family val="2"/>
      </rPr>
      <t>Gegevens</t>
    </r>
    <r>
      <rPr>
        <sz val="9"/>
        <color theme="1"/>
        <rFont val="Calibri"/>
        <family val="2"/>
      </rPr>
      <t>, de gegevens die door het systeem worden verwerkt. 
Welke gegevens kent het systeem?
BENOEM ALLE GEGEVENS SOORTEN!
Let op: persoonsgegevens apart benoemen!</t>
    </r>
  </si>
  <si>
    <t>Invulinstructie (wordt niet geprint)</t>
  </si>
  <si>
    <t>Let op: alleen de gele velden invullen!</t>
  </si>
  <si>
    <t>&lt;naam informatiesysteem&gt;</t>
  </si>
  <si>
    <t>Incident</t>
  </si>
  <si>
    <t>Schade</t>
  </si>
  <si>
    <t>(L,M,H)</t>
  </si>
  <si>
    <t>Kans</t>
  </si>
  <si>
    <t>Totaal</t>
  </si>
  <si>
    <t>Toelichting (gevolgen et cetera)</t>
  </si>
  <si>
    <t>Wegvallen:</t>
  </si>
  <si>
    <t>Onopzettelijk foutief handelen:</t>
  </si>
  <si>
    <t>Opzettelijk foutief handelen:</t>
  </si>
  <si>
    <t>Spontaan technisch falen:</t>
  </si>
  <si>
    <t>Technisch falen door externe invloeden:</t>
  </si>
  <si>
    <t>Menselijk handelen/falen:</t>
  </si>
  <si>
    <t>Nalatig menselijk handelen:</t>
  </si>
  <si>
    <t>Onopzettelijk menselijk handelen:</t>
  </si>
  <si>
    <t>Opzettelijk menselijk handelen:</t>
  </si>
  <si>
    <t>Technische fouten/mankementen:</t>
  </si>
  <si>
    <t>Organisatorische fouten:</t>
  </si>
  <si>
    <t>Via gegevensdragers (CD/DVD/ USB-sticks/ Harddisk/ Back-ups/ mobiele apparaten):</t>
  </si>
  <si>
    <t>Via Cloud voorzieningen:</t>
  </si>
  <si>
    <t>Via apparatuur:</t>
  </si>
  <si>
    <t>Via programmatuur:</t>
  </si>
  <si>
    <t>Via personen:</t>
  </si>
  <si>
    <t>Gebruikersorganisatie:</t>
  </si>
  <si>
    <t>Beheerorganisatie:</t>
  </si>
  <si>
    <t>Ontwikkelingsorganisatie:</t>
  </si>
  <si>
    <t>Huisvesting:</t>
  </si>
  <si>
    <t>Nutsvoorzieningen:</t>
  </si>
  <si>
    <t>Buitengebeuren:</t>
  </si>
  <si>
    <t>Diensten worden niet conform afspraak geleverd:</t>
  </si>
  <si>
    <t>Diensten dienstverlener tijdelijk niet beschikbaar:</t>
  </si>
  <si>
    <t>Diensten dienstverlener definitief niet meer te leveren:</t>
  </si>
  <si>
    <t>Functioneert onjuist</t>
  </si>
  <si>
    <t>Niet aanwezig</t>
  </si>
  <si>
    <t>Niet in dienst</t>
  </si>
  <si>
    <t>Stoort</t>
  </si>
  <si>
    <t>Gaat verloren of raakt ernstig beschadigd</t>
  </si>
  <si>
    <t>Loopt vast of vertraagde uitvoering</t>
  </si>
  <si>
    <t>Werkt niet volgens vastgestelde uitgangspunten</t>
  </si>
  <si>
    <t>Fuseert of wordt opgeheven</t>
  </si>
  <si>
    <t>Reorganiseert</t>
  </si>
  <si>
    <t>Worden onterecht ontsloten</t>
  </si>
  <si>
    <t>Zijn tijdelijk ontoegankelijk</t>
  </si>
  <si>
    <t>Gaan verloren</t>
  </si>
  <si>
    <t>Is toegankelijk voor ongeautoriseerden</t>
  </si>
  <si>
    <t>Is beschadigd</t>
  </si>
  <si>
    <t>Is verwoest of ernstig beschadigd</t>
  </si>
  <si>
    <t>Tijdelijk niet te leveren</t>
  </si>
  <si>
    <t>Definitief niet meer te leveren</t>
  </si>
  <si>
    <r>
      <t>Apparatuur</t>
    </r>
    <r>
      <rPr>
        <b/>
        <sz val="9"/>
        <color rgb="FF000000"/>
        <rFont val="Calibri"/>
        <family val="2"/>
        <scheme val="minor"/>
      </rPr>
      <t xml:space="preserve"> </t>
    </r>
  </si>
  <si>
    <r>
      <t>Worden</t>
    </r>
    <r>
      <rPr>
        <b/>
        <sz val="9"/>
        <color rgb="FF000000"/>
        <rFont val="Calibri"/>
        <family val="2"/>
        <scheme val="minor"/>
      </rPr>
      <t xml:space="preserve"> </t>
    </r>
    <r>
      <rPr>
        <sz val="9"/>
        <color rgb="FF000000"/>
        <rFont val="Calibri"/>
        <family val="2"/>
        <scheme val="minor"/>
      </rPr>
      <t>niet volgens afspraak geleverd</t>
    </r>
  </si>
  <si>
    <t>Dreigingen specifiek voor soorten informatiesystemen</t>
  </si>
  <si>
    <t>Documentair informatiesysteem</t>
  </si>
  <si>
    <t>Via het internet toegankelijk webbased informatiesysteem</t>
  </si>
  <si>
    <t>Financieel systeem</t>
  </si>
  <si>
    <t>Personeelssysteem</t>
  </si>
  <si>
    <t>Facilitair systeem</t>
  </si>
  <si>
    <t>Ketensysteem</t>
  </si>
  <si>
    <t>Systeem in de Cloud</t>
  </si>
  <si>
    <t>Procesondersteuningssysteem</t>
  </si>
  <si>
    <t>Invulling MAPGOOD ten behoeve van</t>
  </si>
  <si>
    <t>Documenten niet beschikbaar voor proces (grote afhankelijkheid centrale opslag)</t>
  </si>
  <si>
    <t>Documenten niet vindbaar wegens bijvoorbeeld onjuiste metagegevens</t>
  </si>
  <si>
    <t>Documenten voor niet geautoriseerden zichtbaar wegens onjuiste autorisaties</t>
  </si>
  <si>
    <t>Lekken van gegevens door ‘hacker’</t>
  </si>
  <si>
    <t>Defacement van website</t>
  </si>
  <si>
    <t>Fraude als gevolg van misbruik van gegevens door ‘hackers’</t>
  </si>
  <si>
    <t>Website niet beschikbaar wegens DDoS aanval</t>
  </si>
  <si>
    <t>Infectie door oneigenlijke installatie van malware op de site door gebruikers van de website</t>
  </si>
  <si>
    <t>Ongewenste verandering van gegevens bij conversie/ophalen gegevens</t>
  </si>
  <si>
    <t>Onjuiste invoer van gegevens waardoor onjuistheden ontstaan in andere registraties</t>
  </si>
  <si>
    <t>Ongeautoriseerde toegang tot basisregistraties wegens foutieve inrichting</t>
  </si>
  <si>
    <t>Niet beschikbaar voor afhankelijke systemen door uitval</t>
  </si>
  <si>
    <t>Financiële fraude als gevolg van misbruik</t>
  </si>
  <si>
    <t>Onvoldoende controle op gebruik</t>
  </si>
  <si>
    <t>Ongeautoriseerde toegang tot financiële gegevens</t>
  </si>
  <si>
    <t>Onbevoegd inzien door een persoon van gegevens</t>
  </si>
  <si>
    <t>Lekken van persoonsgegevens door onjuiste inrichting</t>
  </si>
  <si>
    <t>Ongeautoriseerde verwerking van persoonsgegevens</t>
  </si>
  <si>
    <t>Onbevoegd toegang verschaffen tot de gemeente</t>
  </si>
  <si>
    <t>Onbevoegd gebruik maken van systemen</t>
  </si>
  <si>
    <t>Systeem niet beschikbaar voor proces/keten</t>
  </si>
  <si>
    <t>Onbevoegde toegang tot ketengegevens</t>
  </si>
  <si>
    <t>Niet voldoen aan wet- en regelgeving</t>
  </si>
  <si>
    <t>Niet voldoen aan wet- en regelgeving omdat gegevens in de Cloud staan</t>
  </si>
  <si>
    <t>Afhankelijkheid van Cloudleverancier met betrekking tot beschikbaarheid</t>
  </si>
  <si>
    <t>Toegangscontrole onvoldoende c.q. onbeheersbaar</t>
  </si>
  <si>
    <t>Procesondersteuning is onjuist waardoor foutieve producten worden geleverd</t>
  </si>
  <si>
    <t>Informatiesysteem</t>
  </si>
  <si>
    <t>Dreiging</t>
  </si>
  <si>
    <t>H</t>
  </si>
  <si>
    <t>M</t>
  </si>
  <si>
    <t>L</t>
  </si>
  <si>
    <t>HH</t>
  </si>
  <si>
    <t>LL</t>
  </si>
  <si>
    <t>Conversietabel bepalen van risico</t>
  </si>
  <si>
    <t>Voorzienbaar (ontslag, vakantie)</t>
  </si>
  <si>
    <t>Onvoorzienbaar (ziekten, overlijden, ongeval, staking)</t>
  </si>
  <si>
    <t>Onkunde, slordigheid</t>
  </si>
  <si>
    <t>Foutieve procedures</t>
  </si>
  <si>
    <t>Complexe foutgevoelige bediening</t>
  </si>
  <si>
    <t>Onzorgvuldige omgang met wachtwoorden</t>
  </si>
  <si>
    <t>Onvoldoende kennis/training</t>
  </si>
  <si>
    <t>Niet werken volgens voorschriften/procedures</t>
  </si>
  <si>
    <t>Ongeautoriseerde toegang met account van medewerker met hogere autorisaties</t>
  </si>
  <si>
    <t>Veroudering/slijtage</t>
  </si>
  <si>
    <t>Storing</t>
  </si>
  <si>
    <t>Stroomuitval</t>
  </si>
  <si>
    <t>Slechte klimaatbeheersing</t>
  </si>
  <si>
    <t>Nalatig onderhoud door schoonmaak</t>
  </si>
  <si>
    <t>Natuurgeweld</t>
  </si>
  <si>
    <t>Diefstal/schade</t>
  </si>
  <si>
    <t>Installatiefout</t>
  </si>
  <si>
    <t>Verkeerde instellingen</t>
  </si>
  <si>
    <t>Bedieningsfouten</t>
  </si>
  <si>
    <t>Opzettelijke aanpassingen/sabotage</t>
  </si>
  <si>
    <t>Beschadiging/vernieling</t>
  </si>
  <si>
    <t>Verwijdering van onderdelen waardoor storingen ontstaan</t>
  </si>
  <si>
    <t>Ontwerp-, programmeer-, invoering, beheer/onderhoudsfouten</t>
  </si>
  <si>
    <t>Gebruik van de verkeerde versie van programmatuur</t>
  </si>
  <si>
    <t>Slechte documentatie</t>
  </si>
  <si>
    <t>Fouten door niet juist volgen van procedures</t>
  </si>
  <si>
    <t>Manipulatie voor of na ingebruikname</t>
  </si>
  <si>
    <t>(Ongeautoriseerde) functieverandering en/of toevoeging</t>
  </si>
  <si>
    <t>Installatie van virussen, Trojaanse paarden en dergelijke</t>
  </si>
  <si>
    <t>Kapen van autorisaties van collega's</t>
  </si>
  <si>
    <t>Illegaal kopiëren van programmatuur</t>
  </si>
  <si>
    <t>Oneigenlijk gebruik of privégebruik van bedrijfs-programmatuur</t>
  </si>
  <si>
    <t>Fouten in code programmatuur die de werking verstoren</t>
  </si>
  <si>
    <t>Achterdeuren in programmatuur voor (onbevoegde) toegang</t>
  </si>
  <si>
    <t>Bugs/fouten in code die tot exploits kunnen leiden</t>
  </si>
  <si>
    <t>Leverancier gaat failliet</t>
  </si>
  <si>
    <t>Geen goede afspraken met leverancier</t>
  </si>
  <si>
    <t>Beschadiging door verkeerde behandeling</t>
  </si>
  <si>
    <t>Niet overeenkomende bestandformaten</t>
  </si>
  <si>
    <t>Foutieve of geen versleuteling</t>
  </si>
  <si>
    <t>Foutieve of vervalste identificatie van ontvangers om aan gegevens te komen</t>
  </si>
  <si>
    <t>Ongeautoriseerde toegang door onbevoegden (hackers/hosters)</t>
  </si>
  <si>
    <t>Fysieke schrijf- of leesfouten</t>
  </si>
  <si>
    <t>Onvoldoende toegangsbeperking tot apparatuur</t>
  </si>
  <si>
    <t>Fouten in interne geheugens</t>
  </si>
  <si>
    <t>Aftappen van gegevens</t>
  </si>
  <si>
    <t>Foutieve of gemanipuleerde programmatuur</t>
  </si>
  <si>
    <t>Doorwerking van virussen/malware</t>
  </si>
  <si>
    <t>Afbreken van verwerking</t>
  </si>
  <si>
    <t xml:space="preserve">Onbevoegd kopiëren van gegevens </t>
  </si>
  <si>
    <t>Meekijken over de schouder door onbevoegden</t>
  </si>
  <si>
    <t>Niet toepassen clear screen/clear desk</t>
  </si>
  <si>
    <t>Aftappen (draadloos) netwerk door onbevoegden (telewerk situaties)</t>
  </si>
  <si>
    <t>Oneigenlijk gebruik van autorisaties</t>
  </si>
  <si>
    <t>Toegang verschaffen tot gegevens door middel van identiteitsfraude of social engineering</t>
  </si>
  <si>
    <t>Mismanagement</t>
  </si>
  <si>
    <t>Onduidelijke of ontbrekende gedragscodes</t>
  </si>
  <si>
    <t>Onvoldoende interne controle</t>
  </si>
  <si>
    <t>Onvoldoende toetsing op richtlijnen</t>
  </si>
  <si>
    <t>Onvoldoende of geen contractbeheer</t>
  </si>
  <si>
    <t xml:space="preserve">Ontbrekende of onduidelijke SLA’s </t>
  </si>
  <si>
    <t>Gebrekkige doel/middelen beheersing</t>
  </si>
  <si>
    <t>Gebrekkig beleid betreffende beheer</t>
  </si>
  <si>
    <t>Onvoldoende kennis of capaciteit</t>
  </si>
  <si>
    <t>Onvoldoende kwaliteitsborging</t>
  </si>
  <si>
    <t>Slecht projectmanagement</t>
  </si>
  <si>
    <t>Niet volgen van projectenkalender of PPM</t>
  </si>
  <si>
    <t>Geen ontwikkelrichtlijnen en/of – procedures</t>
  </si>
  <si>
    <t>Er worden geen methoden/technieken gebruikt</t>
  </si>
  <si>
    <t>Gebrek aan planmatig werken</t>
  </si>
  <si>
    <t>Ongeautoriseerde toegang tot gebouw(en)</t>
  </si>
  <si>
    <t>Diefstal op werkplekken</t>
  </si>
  <si>
    <t>Gebreken in ruimtes, waardoor kans op insluiping/inbraak</t>
  </si>
  <si>
    <t>Onvoldoende fysieke voorzieningen om te vluchten of in te grijpen tijdens geweldsdreigingen/conflicten met klanten</t>
  </si>
  <si>
    <t>Uitval van elektriciteit, water, telefoon</t>
  </si>
  <si>
    <t>Wateroverlast door lekkage, bluswater</t>
  </si>
  <si>
    <t>Natuurgeweld (overstroming, blikseminslag, storm, aardbeving et cetera)</t>
  </si>
  <si>
    <t>Blokkade/staking</t>
  </si>
  <si>
    <t>Onveilige, geblokkeerde, vluchtwegen bij brand</t>
  </si>
  <si>
    <t>Slecht opgeleid personeel</t>
  </si>
  <si>
    <t>Groot personeelsverloop</t>
  </si>
  <si>
    <t>Onvoldoende capaciteit in personeel</t>
  </si>
  <si>
    <t>Valse verklaringen over certificeringen</t>
  </si>
  <si>
    <t>Onvoldoende of geen kwaliteitsborging</t>
  </si>
  <si>
    <t>Personeel voldoet niet aan eisen zoals een geldige VOG en getekende geheimhoudingsverklaringen</t>
  </si>
  <si>
    <t>Voert wanbeheer, slordigheden in beheersactiviteiten,</t>
  </si>
  <si>
    <t>Maakt misbruik van toevertrouwde gegevens, applicaties en documentatie</t>
  </si>
  <si>
    <t>Houdt zich niet aan functiescheiding</t>
  </si>
  <si>
    <t>Maakt gebruik van te zware autorisatie, niet functie gebonden</t>
  </si>
  <si>
    <t>Levert diensten niet conform overeenkomst</t>
  </si>
  <si>
    <t>Onderbreking dienstverlening door overname dienstverlener</t>
  </si>
  <si>
    <t>Past verkeerde prioriteiten toe in klantbejegening</t>
  </si>
  <si>
    <t>Een dienstverlener gaat failliet</t>
  </si>
  <si>
    <t>Opzegging diensten door dienstverlener</t>
  </si>
  <si>
    <t>Waarderings en keuze tabellen gebruikt in de overige sheets, niet wijzigen!</t>
  </si>
  <si>
    <t>Dreigingen</t>
  </si>
  <si>
    <t xml:space="preserve">Breng de relevante bedreigingen in kaart. </t>
  </si>
  <si>
    <t>BESCHIKBAARHEID</t>
  </si>
  <si>
    <t>opnemen eis en kleur in hoogte eis zetten</t>
  </si>
  <si>
    <t>INTEGRITEIT</t>
  </si>
  <si>
    <t>VERTROUWELIJKHEID</t>
  </si>
  <si>
    <t>PRIVACY</t>
  </si>
  <si>
    <t>MAPGOOD</t>
  </si>
  <si>
    <t>MENS</t>
  </si>
  <si>
    <t>APPARATUUR</t>
  </si>
  <si>
    <t>PROGRAMMATUUR</t>
  </si>
  <si>
    <t>GEGEVENS</t>
  </si>
  <si>
    <t>ORGANISATIE</t>
  </si>
  <si>
    <t>OMGEVING</t>
  </si>
  <si>
    <t>DIENSTEN</t>
  </si>
  <si>
    <t>IB-GEBIED</t>
  </si>
  <si>
    <t>Naleving</t>
  </si>
  <si>
    <t>Organiseren van informatiebeveiliging</t>
  </si>
  <si>
    <t>Informatiebeveiligingsbeleid</t>
  </si>
  <si>
    <t>Veilig personeel</t>
  </si>
  <si>
    <t>Beheer van bedrijfsmiddelen</t>
  </si>
  <si>
    <t>Toegangsbeveiliging</t>
  </si>
  <si>
    <t>Cryptografie</t>
  </si>
  <si>
    <t>Fysieke beveiliging en beveiliging van de omgeving</t>
  </si>
  <si>
    <t>Beveiliging bedrijfsvoering</t>
  </si>
  <si>
    <t>Communicatiebeveiliging</t>
  </si>
  <si>
    <t>Acquisitie, ontwikkeling en onderhoud van informatiesystemen</t>
  </si>
  <si>
    <t>Leveranciersrelaties</t>
  </si>
  <si>
    <t>Beheer van informatiebeveiligingsincidenten</t>
  </si>
  <si>
    <t>Informatiebeveiligingsaspecten van bedrijfscontinuïteitsbeheer</t>
  </si>
  <si>
    <t>Opnemen motivatie voor de gestelde eis uit de Baselinetoets BNN BIO.</t>
  </si>
  <si>
    <t>Opnemen motivatie voor de gestelde eis uit de  Baselinetoets BNN BIO.</t>
  </si>
  <si>
    <t>Maatregeldoelstelling</t>
  </si>
  <si>
    <t>Invoeringswijze</t>
  </si>
  <si>
    <t>Maatregeldoelstellingen overnemen uit overzicht tabel</t>
  </si>
  <si>
    <t>Opnemen toelichtingen en voorbeeldmaatregelen</t>
  </si>
  <si>
    <t>Overzicht maatregeldoelstellingen</t>
  </si>
  <si>
    <t>Detailoverzicht maatregeldoelstellingen</t>
  </si>
  <si>
    <t>Bedreigingen per groep</t>
  </si>
  <si>
    <t>Geaccepteerd risico</t>
  </si>
  <si>
    <t>Mensen</t>
  </si>
  <si>
    <t>Ja/Nee</t>
  </si>
  <si>
    <t>Ja/Nee/Nr.</t>
  </si>
  <si>
    <t>Wegvallen</t>
  </si>
  <si>
    <t>Onopzettelijke foutief handelen</t>
  </si>
  <si>
    <t>Opzettelijke foutief handelen</t>
  </si>
  <si>
    <t>Spontaan technisch falen</t>
  </si>
  <si>
    <t>Technisch falen door externe invloeden</t>
  </si>
  <si>
    <t>Elektromagnetische straling</t>
  </si>
  <si>
    <t>Elektrostatische lading</t>
  </si>
  <si>
    <t>Menselijk handelen/falen</t>
  </si>
  <si>
    <t>Nalatig menselijk handelen</t>
  </si>
  <si>
    <t>Introductie van virus en dergelijke door gebruik van niet gescreende programma's</t>
  </si>
  <si>
    <t>Opzettelijk menselijk handelen</t>
  </si>
  <si>
    <t>Onopzettelijk menselijk handelen</t>
  </si>
  <si>
    <t>Technische fouten/mankementen</t>
  </si>
  <si>
    <t>Gegevens/data</t>
  </si>
  <si>
    <t>Via Cloud voorzieningen</t>
  </si>
  <si>
    <t>Via apparatuur</t>
  </si>
  <si>
    <t>Via programmatuur</t>
  </si>
  <si>
    <t>Via personen</t>
  </si>
  <si>
    <t>Gebruikersorganisatie</t>
  </si>
  <si>
    <t>Beheerorganisatie</t>
  </si>
  <si>
    <t>Ontwikkelingsorganisatie</t>
  </si>
  <si>
    <t>Buitengebeuren</t>
  </si>
  <si>
    <t xml:space="preserve">Nutsvoorzieningen </t>
  </si>
  <si>
    <t>Uitval van licht-, klimaat- en/of sprinklerinstallatie</t>
  </si>
  <si>
    <t>Huisvesting</t>
  </si>
  <si>
    <t>Diensten dienstverlener definitief niet meer te leveren</t>
  </si>
  <si>
    <t>Diensten dienstverlener tijdelijk niet beschikbaar</t>
  </si>
  <si>
    <t>Levert onvoldoende capaciteit voor een goede dienstverlening</t>
  </si>
  <si>
    <t>Diensten worden niet conform afspraak geleverd</t>
  </si>
  <si>
    <t>Werkt niet conform ITIL of BiSL-principes</t>
  </si>
  <si>
    <t>J</t>
  </si>
  <si>
    <t>N</t>
  </si>
  <si>
    <t>Scope RA?</t>
  </si>
  <si>
    <t>Resultaat Baselinetoets BIO gemeenten</t>
  </si>
  <si>
    <t>Datum:</t>
  </si>
  <si>
    <t>Invuller:</t>
  </si>
  <si>
    <t>Gemeente:</t>
  </si>
  <si>
    <t>Afdeling:</t>
  </si>
  <si>
    <t xml:space="preserve">Proces: </t>
  </si>
  <si>
    <t>Resultaat Baselinetoets BIO</t>
  </si>
  <si>
    <t>Beschikbaarheid</t>
  </si>
  <si>
    <t>Integriteit</t>
  </si>
  <si>
    <t>Vertrouwelijkheid</t>
  </si>
  <si>
    <t>BBN3</t>
  </si>
  <si>
    <t>BBN2</t>
  </si>
  <si>
    <t>BBN1</t>
  </si>
  <si>
    <t xml:space="preserve">&lt;datum uitvoering baselinetoets&gt; </t>
  </si>
  <si>
    <t>&lt;opsteller baselinetoets&gt;</t>
  </si>
  <si>
    <t xml:space="preserve">&lt;gemeentenaam&gt; </t>
  </si>
  <si>
    <t>&lt; afdeling/bureau/ect&gt;</t>
  </si>
  <si>
    <t>&lt;Om welk proces gaat het, wat is het doel?&gt;</t>
  </si>
  <si>
    <t>Niveau \ Betrouwbaarheidseis</t>
  </si>
  <si>
    <t>(Ja/Nee)</t>
  </si>
  <si>
    <t>Verlies/diefstal (onder andere USB-sticks of andere gegevensdragers)</t>
  </si>
  <si>
    <t>Installatie van malware en virussen door gebruik van onjuist/hoge autorisaties bijvoorbeeld gebruik admin-account tijdens browsen websites</t>
  </si>
  <si>
    <t>Onbevoegde toegang door onbevoegden bijvoorbeeld hackers en dergelijke via malware</t>
  </si>
  <si>
    <t>Onzorgvuldig vernietigen van gegevens bijvoorbeeld laten liggen op printer</t>
  </si>
  <si>
    <t>Gebrekkige toedeling taken, bevoegdheden en verantwoordelijkheden</t>
  </si>
  <si>
    <t>Onvoldoende beheer van systemen en middelen</t>
  </si>
  <si>
    <t>Geacepteerde risico's</t>
  </si>
  <si>
    <t>Risico</t>
  </si>
  <si>
    <t>Risico’s en bedreigingen</t>
  </si>
  <si>
    <t>Auteur</t>
  </si>
  <si>
    <t>Informatiebeveiligingsdienst voor Gemeenten</t>
  </si>
  <si>
    <t>Datum</t>
  </si>
  <si>
    <t>Versie</t>
  </si>
  <si>
    <t>Relatie met</t>
  </si>
  <si>
    <t>Alle</t>
  </si>
  <si>
    <t>Naam document</t>
  </si>
  <si>
    <t>Doel van dit document</t>
  </si>
  <si>
    <t xml:space="preserve">Versiebeheer </t>
  </si>
  <si>
    <t>Het beheer van dit document berust bij de Informatiebeveiligingsdienst voor gemeenten (IBD).</t>
  </si>
  <si>
    <t>Vereniging van Nederlandse Gemeenten / Informatiebeveiligingsdienst voor gemeenten (IBD) (2018)</t>
  </si>
  <si>
    <t>Voor commerciële organisaties wordt hierbij toestemming verleend om dit document te bekijken, af te drukken, te verspreiden en te gebruiken onder de hiernavolgende voorwaarden:</t>
  </si>
  <si>
    <t>1. De IBD wordt als bron vermeld;</t>
  </si>
  <si>
    <t>2. Het document en de inhoud mogen commercieel niet geëxploiteerd worden;</t>
  </si>
  <si>
    <t>3. Publicaties of informatie waarvan de intellectuele eigendomsrechten niet bij de verstrekker berusten, blijven onderworpen aan de beperkingen opgelegd door de IBD en / of de Vereniging van Nederlandse Gemeenten;</t>
  </si>
  <si>
    <t>4. Iedere kopie van dit document, of een gedeelte daarvan, dient te zijn voorzien van de in deze paragraaf vermelde mededeling.</t>
  </si>
  <si>
    <t>Wanneer dit werk wordt gebruikt, hanteer dan de volgende methode van naamsvermelding: “Vereniging van Nederlandse Gemeenten / Informatiebeveiligingsdienst voor gemeenten”, licentie onder: CC BY-NC-SA 4.0.
Bezoek http://creativecommons.org/licenses/by-nc-sa/4.0 voor meer informatie over de licentie.</t>
  </si>
  <si>
    <t>Rechten en vrijwaring</t>
  </si>
  <si>
    <t xml:space="preserve">De IBD is zich bewust van haar verantwoordelijkheid een zo betrouwbaar mogelijke uitgave te verzorgen. Niettemin kan de IBD geen aansprakelijkheid aanvaarden voor eventueel in deze uitgave voorkomende onjuistheden, onvolledigheden of nalatigheden. De IBD aanvaardt ook geen aansprakelijkheid voor enig gebruik van voorliggende uitgave of schade ontstaan door de inhoud van de uitgave of door de toepassing ervan. </t>
  </si>
  <si>
    <t>Wijziging historie</t>
  </si>
  <si>
    <t>Versie: 1.1, Datum: 17-06-2014
Enkele aanpassingen in de berekening op de resultaatsheet.
Tekstuele aanpassingen in de kolom "vragen".</t>
  </si>
  <si>
    <t>Versie: 1, Datum: 08-06-2014
Initiële versie</t>
  </si>
  <si>
    <t>BIO maatregelen</t>
  </si>
  <si>
    <t>Het doel van dit document is het bieden van een instrument om risicoanalyses uit te voeren indien de uitkomst van de baselinetoets dit als resultaat geeft. Deze diepgaande risicoanalyse dient gebruikt te worden in combinatie met de baselinetoets. Het biedt eenzelfde aanpak voor alle Nederlandse gemeenten.</t>
  </si>
  <si>
    <t>Diepgaande risicoanalyse methode gemeenten</t>
  </si>
  <si>
    <t>Onderstaande tabel wordt gebruikt om de ernst van de bedreigingen vast te stellen. Deze wordt ingevuld in de kolom ‘Totaal’ van de tabel in het tabbblad 'Dreigingen'. Wanneer een bedreiging bijvoorbeeld een kans ‘midden’ heeft en de potentiele schade ‘hoog’ is, dan wordt uit de tabel afgeleid dat de totale  uitkomst op ‘hoog’ uitkomt voor die specifieke dreiging.</t>
  </si>
  <si>
    <t>Dit tabblad hoort niet direct bij de risicoanalyse maar is een hulpmiddel om over de dreigingen, de schade en kans en uitleg te geven of het risico geaccepteerd is door de systeemeigenaar, en als er wel maatregelen gekozen zijn welke dat dan zijn. Dit dient dan weer als input voor een systeem beveiligingsplan of informatiebeveiligingsplan. Aan deze tabel moeten de eerder zelf toegevoegde dreigingen nog worden toegevoegd!</t>
  </si>
  <si>
    <t>B</t>
  </si>
  <si>
    <t>I</t>
  </si>
  <si>
    <t>V</t>
  </si>
  <si>
    <t>Voor Ransomware is de Primaire focus Beschikbaarheid in plaats van Integriteit.</t>
  </si>
  <si>
    <t>DreigingID</t>
  </si>
  <si>
    <t>Fraude</t>
  </si>
  <si>
    <t>Voor verwijdering van data (nr 59) geldt dat beschikbaarheid een betrouwbaarheidsaspect is.</t>
  </si>
  <si>
    <t>Diefstal</t>
  </si>
  <si>
    <t>Fraude, diefstal en lekken van informatie zijn verschillen bedreigingen die een andere impact hebben.</t>
  </si>
  <si>
    <t>Lekken van informatie</t>
  </si>
  <si>
    <t>9a</t>
  </si>
  <si>
    <t>9b</t>
  </si>
  <si>
    <t>45a</t>
  </si>
  <si>
    <t>45b</t>
  </si>
  <si>
    <t>Diefstal/zoekraken</t>
  </si>
  <si>
    <t>Lekken</t>
  </si>
  <si>
    <t>9c</t>
  </si>
  <si>
    <t>51a</t>
  </si>
  <si>
    <t>51b</t>
  </si>
  <si>
    <t>Ongeautoriseerde wijziging van gegevens (hacking)</t>
  </si>
  <si>
    <t>Ongeautoriseerde verwijdering van gegevens (hacking)</t>
  </si>
  <si>
    <t>59a</t>
  </si>
  <si>
    <t>59b</t>
  </si>
  <si>
    <t>(On)opzettelijke foutieve gegevensverwijdering van data</t>
  </si>
  <si>
    <t>(On)opzettelijke foutieve gegevensinvoer en -verandering  van data</t>
  </si>
  <si>
    <t>94a</t>
  </si>
  <si>
    <t>94b</t>
  </si>
  <si>
    <t>Overig geweld bijvoorbeeld oorlog, terrorisme, brandstichting en neerstortend vliegtuig</t>
  </si>
  <si>
    <t>Overig geweld bijvoorbeeld inbraak</t>
  </si>
  <si>
    <t>Hoge complexiteit en daardoor niet robuust</t>
  </si>
  <si>
    <t>Inconsistentie van data vanwege BASS  in plaats van ACID  transacties</t>
  </si>
  <si>
    <t>Verstoringen als gevolg van aanpassing van een onderdeel</t>
  </si>
  <si>
    <t xml:space="preserve">Ontbreken van voldoende kennis bij beheer </t>
  </si>
  <si>
    <t xml:space="preserve">Systeem op basis van microservices </t>
  </si>
  <si>
    <t>Baseline Informatiebeveiliging Overheid (BIO) 
Informatiebeveiligingsbeleid van de gemeente
Baselinetoets BBN BIO (spreadsheet)
QuickScan informatiebeveiliging (QIS)
Handreiking Risicomanagement voor Lijnmanagers
Handreiking data protection impact assessment (DPIA)
GAP-analyse
NEN-ISO/IEC 27005:2018</t>
  </si>
  <si>
    <t>Aan u de taak om voor een specifiek informatiesysteem de MAPGOOD-componenten in kaart te brengen. Het gaat om het invullen van de 3 rechterkolommen in de hierboven opgenomen tabel. Voeg waar nodig nieuwe rijen in. Bij het invullen moeten zowel de centrale als de decentrale onderdelen worden meegenomen. Decentraal betreft bijvoorbeeld gebruikers van een gemeentelocatie, de PC en infrastructuur die deze gebruiker nodig heeft, de gegevens en programmatuur die ter plaatse nodig zijn, het lokale beheer ter plaatse et cetera.
Belangrijk is dat ieder MAPGOOD-component volledig in kaart wordt gebracht zodat alle relevante onderdelen van de informatievoorziening bekend zijn. De componenten hoeven daarbij niet in alle details te worden beschreven, zoals bijvoorbeeld schijfgrootte, hoeveelheid geheugen of beeldschermresolutie. De volledigheid op hoofdcomponent niveau is belangrijk om later bedreigingen en maatregelen goed te kunnen toewijzen.
Daarnaast is belangrijk dat goed onderscheid wordt gemaakt tussen de zaken waar de systeemeigenaar direct voor verantwoordelijk is en de zaken die hij/zij heeft uitbesteed aan een externe partij en daarom onder het component ‘Dienst’ vallen.
In de handreiking diepgaande risicoanalyse is in Bijlage A een voorbeeld opgenomen dat als hulp kan dienen voor de invulling.</t>
  </si>
  <si>
    <t>Om de uitvoering van de dreigingsanalyse efficiënter en effectiever te laten verlopen, kan gebruik gemaakt worden van   te voren vastgestelde  dreigingen die expliciet relevant zijn voor het onderhavige informatiesysteem. Deze bijlage beschrijft een aantal soorten informatiesystemen met de bijbehorende specifieke dreigingen. 
De voor ingevulde lijst met dreigingen (tabblad 'Dreigingen') bevat alleen de algemene dreigingen. Uit de lijst op dit tabblad worden potentiele dreigingen toegevoegd (zie hoofdstuk 5, stap 1, punt 2 de beschrijving van de stappen in de handreiking diepgaande risicoanalyse) aan de te bespreken lijst. Door in dit tabblad voorbeelden van de meest voorkomende en relevante soorten systemen op te nemen worden de juiste dreigingen toegevoegd. Deze bijlage met dreigingen kan qua systemen en bijbehorende specifieke dreigingen verder worden aangevuld. 
Deze lijst is eventueel zelf aan te vullen op basis van eigen inschattingen en ervaringen.</t>
  </si>
  <si>
    <t>Basisregistratie/kernregistratie</t>
  </si>
  <si>
    <t>Via gegevensdragers (CD/DVD/ USB-sticks/ Harddisk/ Back-ups</t>
  </si>
  <si>
    <t>Kan diensten tijdelijk niet uitvoeren door zaken buiten de eigen controle bijvoorbeeld stakingen en dergelijke</t>
  </si>
  <si>
    <t>Betrouwbaarheidsaspect</t>
  </si>
  <si>
    <t>X</t>
  </si>
  <si>
    <t>Afwezige, verouderde of onduidelijke handboeken/ systeemdocumentatie/ werkprocedures/ gebruiksinstructies</t>
  </si>
  <si>
    <t>Ontwerp/fabricage/installatie/onderhoud fouten</t>
  </si>
  <si>
    <t xml:space="preserve">Versie: 1.1, Datum: 21-11-2016
Wijzigingsvoorstellen en opmerkingen verwerkt, huisstijl gelijkgetrokken met de andere BIG producten </t>
  </si>
  <si>
    <t>Opnemen beschrijving MAPGOOD-component MENS</t>
  </si>
  <si>
    <t>Opnemen beschrijving MAPGOOD-component APPARATUUR</t>
  </si>
  <si>
    <t>Opnemen beschrijving MAPGOOD-component PROGRAMMATUUR</t>
  </si>
  <si>
    <t>Opnemen beschrijving MAPGOOD-component GEGEVENS</t>
  </si>
  <si>
    <t>Opnemen beschrijving MAPGOOD-component ORGANISATIE</t>
  </si>
  <si>
    <t>Opnemen beschrijving MAPGOOD-component OMGEVING</t>
  </si>
  <si>
    <t>Opnemen beschrijving MAPGOOD-component DIENSTEN</t>
  </si>
  <si>
    <t xml:space="preserve">BIO-hoofdstuk </t>
  </si>
  <si>
    <t>Door de analist wordt samen met de systeemeigenaar de relevante bedreigingen in kaart gebracht. Het betreft bedreigingen waardoor verlies aan beschikbaarheid, integriteit of vertrouwelijkheid van de informatievoorziening kan ontstaan. In deze sessie wordt per MAPGOOD-component (bijvoorbeeld Mens) besproken wat het effect is van het ‘onjuist werken’, ‘(tijdelijk) niet werken’ of ‘niet aanwezig zijn’ (is er niet) van deze component. Let hierbij wel op dat men geen rekening mag houden met al bestaande maatregelen die dreigingen verminderen.
De dreigingen worden in de vorm van incidenten verwoord en per incident wordt op een 3-puntenschaal (L, M, H) aangegeven hoe groot de invloed ervan is op werking van het informatiesysteem (de schade), en wat de kans is op het optreden van de betreffende dreiging. Op basis van een standaard tabel wordt bepaald wat het totale effect is (kans x schade). Zie ook bijlage D voor specifieke dreigingen die kunnen worden toegevoegd. Daarnaast wordt per incident aangegeven op welk betrouwbaarheidsaspect (beschikbaarheid, integriteit of vertrouwelijkheid) het betreffende incident effect heet. Hiervoor wordt met een P (Primair) of S (Secundair) aangevene wat het hoofdeffect is en wat mogelijke neveneffecten zijn. Per dreiging kan ook nog worden aangegeven of deze binnen de scope van de risicoanalyse valt of niet. Dit is bijvoorbeeld afhankelijk van het betrouwbaarheidsaspect waarop deze risicoanalyse van toepasing is en dit is vastgesteld in de Baselinetoets BBN BIO. Op het moment dat het risico voor de overgebleven (relevante) dreigingen is vastgesteld, kan per dreining worden aangegeven of het risico geaccepteerd wordt of niet.
Er kunnen binnen de gemeente ook al eerder dreiging- en risicoanalyses zijn uitgevoerd, eventuele dreigingen die hier al vastgesteld zijn kunnen ook worden meegenomen.</t>
  </si>
  <si>
    <t>Onjuiste invoer/ wijziging van gegevens waardoor ketenfouten ontstaan</t>
  </si>
  <si>
    <t>Dit is een communicatiemiddel en wordt gebruikt om globaal en snel inzicht te krijgen. Hier worden de resultaten van de voorgaande stappen ingevuld, inclusief het resultaat van de Baselinetoets BBN BIO. Hier worden alleen die bedreidigingen die binnen scope zijn van deze diepgaande risicoanalyse (zie tabblad 'Dreigingen') en bijbehorende maatregeldoelstellingen opgenomen die bedregingen wegnemen of tegengaan boven een bepaald niveau, bijvoorbeeld alle dreigingen die een waardering hebben van ‘HH’ of “H’ Op basis van ervaring weten we dat dit veel toegevoegde waarde geeft en noodzakelijk is.
De analist vult in op basis van de de besproken bedreigingen en bespreekt met de systeemeigenaar om te verifiëren dat op de juiste punten de focus wordt gelegd.</t>
  </si>
  <si>
    <t>Informatiebeveiligingsgebied</t>
  </si>
  <si>
    <t>Toelichting en voorbeeldenmaatregelen</t>
  </si>
  <si>
    <t>(In te vullen door organisatie)</t>
  </si>
  <si>
    <t>Het is een  detaillering van de voorgaande stap  (zie tabblad 'Maatregeldoelstellingen'). Hier moeten per BIO-onderwerp de maatregeldoelstellingen worden uitgewerkt door de analist. Het is aan te bevelen om de BIO GAP-analyse te gebruiken omdat daar al veel voorbeeld maatregelen staan. Als de BIO GAP-analyse al is uitgevoerd, is als het goed is inzicht in gemeentebrede beveiligingsmaatregelen die reeds zijn ingevoerd. De 3e kolom kan voor toelichting en voorbeelden worden gebruikt. De laatste kolom wordt tenslotte ingevuld op basis van de risicoafweging en afspraken over de belegging/maatregel. De maatregelen kunnen het beste worden genummerd zodat er later naar verwezen kan worden en iedereen het over hetzelfde heeft, er kan ook verwezen worden naar een BIO-maatregelnummer.</t>
  </si>
  <si>
    <t>Maatregel? 
Maatregel nummer
Bestaande BIO-maatregel</t>
  </si>
  <si>
    <t>Ja//Nee/Nr.</t>
  </si>
  <si>
    <t>Versie: 2.0,  Datum: April 2019
Aangepast naar aanleiding van de BIO</t>
  </si>
  <si>
    <t>2.1</t>
  </si>
  <si>
    <t>Versie: 2.1,  Datum: Maart 2020
Aangepast naar aanleiding van BBN3 anders waarderen</t>
  </si>
  <si>
    <r>
      <t xml:space="preserve">De antwoorden van deze vragen zijn afkomstig van het tabblad "Algemene vragen" uit de uitgevoerde baselinetoets BBN BIO.
De basisbeveiligingsniveaus zijn uitgewerkt langs de lijnen beschikbaarheid, integriteit en vertrouwelijkheid. De baselinetoets BIO helpt bij het kiezen van het best passende beveiligingsniveau. De onderverdeling is als volgt:
</t>
    </r>
    <r>
      <rPr>
        <b/>
        <sz val="9"/>
        <color theme="1"/>
        <rFont val="Calibri"/>
        <family val="2"/>
        <scheme val="minor"/>
      </rPr>
      <t>BBN1</t>
    </r>
    <r>
      <rPr>
        <sz val="9"/>
        <color theme="1"/>
        <rFont val="Calibri"/>
        <family val="2"/>
        <scheme val="minor"/>
      </rPr>
      <t xml:space="preserve">: beschikbaarheid = Laag; integriteit = Laag; vertrouwelijkheid = Laag
</t>
    </r>
    <r>
      <rPr>
        <b/>
        <sz val="9"/>
        <color theme="1"/>
        <rFont val="Calibri"/>
        <family val="2"/>
        <scheme val="minor"/>
      </rPr>
      <t>BBN2</t>
    </r>
    <r>
      <rPr>
        <sz val="9"/>
        <color theme="1"/>
        <rFont val="Calibri"/>
        <family val="2"/>
        <scheme val="minor"/>
      </rPr>
      <t xml:space="preserve">: beschikbaarheid = Laag; integriteit = Laag; vertrouwelijkheid = Midden
</t>
    </r>
    <r>
      <rPr>
        <b/>
        <sz val="9"/>
        <color theme="1"/>
        <rFont val="Calibri"/>
        <family val="2"/>
        <scheme val="minor"/>
      </rPr>
      <t>BBN3</t>
    </r>
    <r>
      <rPr>
        <sz val="9"/>
        <color theme="1"/>
        <rFont val="Calibri"/>
        <family val="2"/>
        <scheme val="minor"/>
      </rPr>
      <t xml:space="preserve">: beschikbaarheid = Laag; integriteit = Laag; vertrouwelijkheid = Hoog (waarbij actieve weerstand tegen statelijke actoren nodig is) 
Er dient een diepgaande risicoanalyse uitgevoerd te worden op het moment dat Beschikbaarheid en/of Integriteit en/of Vertrouwelijkheid boven BBN2 uitkomen of als er controls die van toepassing zijn op het betreffende beveiligingsniveau maar geen maatregelen bevatten. In de laatste situatie kunnen verschillende situaties van toepassing zijn:
</t>
    </r>
    <r>
      <rPr>
        <b/>
        <sz val="9"/>
        <color theme="1"/>
        <rFont val="Calibri"/>
        <family val="2"/>
        <scheme val="minor"/>
      </rPr>
      <t>a.</t>
    </r>
    <r>
      <rPr>
        <sz val="9"/>
        <color theme="1"/>
        <rFont val="Calibri"/>
        <family val="2"/>
        <scheme val="minor"/>
      </rPr>
      <t xml:space="preserve"> Niet van toepassing zijn (er hoeven dan geen maatregelen bedacht te worden);
</t>
    </r>
    <r>
      <rPr>
        <b/>
        <sz val="9"/>
        <color theme="1"/>
        <rFont val="Calibri"/>
        <family val="2"/>
        <scheme val="minor"/>
      </rPr>
      <t>b.</t>
    </r>
    <r>
      <rPr>
        <sz val="9"/>
        <color theme="1"/>
        <rFont val="Calibri"/>
        <family val="2"/>
        <scheme val="minor"/>
      </rPr>
      <t xml:space="preserve"> Wel van toepassing zijn maar een geaccepteerd risico zijn, pas-toe-of-leg-uit (ptolu);
</t>
    </r>
    <r>
      <rPr>
        <b/>
        <sz val="9"/>
        <color theme="1"/>
        <rFont val="Calibri"/>
        <family val="2"/>
        <scheme val="minor"/>
      </rPr>
      <t>c.</t>
    </r>
    <r>
      <rPr>
        <sz val="9"/>
        <color theme="1"/>
        <rFont val="Calibri"/>
        <family val="2"/>
        <scheme val="minor"/>
      </rPr>
      <t xml:space="preserve"> Wel van toepassing zijn, en er moeten nog passende maatregelen bepaald worden.
Voor situatie c. dienen deze maatregelen bepaald te worden op basis van een risicoanalyse.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</si>
</sst>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rgb="FF9C5700"/>
      <name val="Calibri"/>
      <family val="2"/>
      <scheme val="minor"/>
    </font>
    <font>
      <b/>
      <sz val="11"/>
      <color theme="1"/>
      <name val="Calibri"/>
      <family val="2"/>
      <scheme val="minor"/>
    </font>
    <font>
      <sz val="11"/>
      <color theme="1"/>
      <name val="Arial"/>
      <family val="2"/>
    </font>
    <font>
      <b/>
      <sz val="9"/>
      <color theme="1"/>
      <name val="Calibri"/>
      <family val="2"/>
    </font>
    <font>
      <sz val="9"/>
      <color theme="1"/>
      <name val="Calibri"/>
      <family val="2"/>
    </font>
    <font>
      <i/>
      <sz val="9"/>
      <color theme="1"/>
      <name val="Calibri"/>
      <family val="2"/>
    </font>
    <font>
      <sz val="9"/>
      <color theme="1"/>
      <name val="Calibri"/>
      <family val="2"/>
      <scheme val="minor"/>
    </font>
    <font>
      <sz val="11"/>
      <color rgb="FF000000"/>
      <name val="Arial"/>
      <family val="2"/>
    </font>
    <font>
      <b/>
      <sz val="9"/>
      <color theme="1"/>
      <name val="Arial"/>
      <family val="2"/>
    </font>
    <font>
      <sz val="9"/>
      <color theme="1"/>
      <name val="Arial"/>
      <family val="2"/>
    </font>
    <font>
      <b/>
      <sz val="9"/>
      <color theme="1"/>
      <name val="Calibri"/>
      <family val="2"/>
      <scheme val="minor"/>
    </font>
    <font>
      <b/>
      <sz val="9"/>
      <color rgb="FF000000"/>
      <name val="Calibri"/>
      <family val="2"/>
      <scheme val="minor"/>
    </font>
    <font>
      <sz val="9"/>
      <color rgb="FF000000"/>
      <name val="Calibri"/>
      <family val="2"/>
      <scheme val="minor"/>
    </font>
    <font>
      <sz val="11"/>
      <color rgb="FF000000"/>
      <name val="Calibri"/>
      <family val="2"/>
      <scheme val="minor"/>
    </font>
    <font>
      <b/>
      <sz val="18"/>
      <color theme="1"/>
      <name val="Calibri"/>
      <family val="2"/>
      <scheme val="minor"/>
    </font>
    <font>
      <b/>
      <sz val="14"/>
      <color theme="1"/>
      <name val="Calibri"/>
      <family val="2"/>
      <scheme val="minor"/>
    </font>
    <font>
      <b/>
      <sz val="11"/>
      <color theme="1"/>
      <name val="Calibri"/>
      <family val="2"/>
    </font>
  </fonts>
  <fills count="16">
    <fill>
      <patternFill patternType="none"/>
    </fill>
    <fill>
      <patternFill patternType="gray125"/>
    </fill>
    <fill>
      <patternFill patternType="solid">
        <fgColor rgb="FFFFEB9C"/>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FF"/>
        <bgColor indexed="64"/>
      </patternFill>
    </fill>
    <fill>
      <patternFill patternType="solid">
        <fgColor rgb="FFFF0000"/>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8" tint="0.39997558519241921"/>
        <bgColor indexed="64"/>
      </patternFill>
    </fill>
    <fill>
      <patternFill patternType="solid">
        <fgColor rgb="FF0070C0"/>
        <bgColor indexed="64"/>
      </patternFill>
    </fill>
    <fill>
      <patternFill patternType="solid">
        <fgColor theme="5" tint="-0.249977111117893"/>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0" fontId="1" fillId="2" borderId="0" applyNumberFormat="0" applyBorder="0" applyAlignment="0" applyProtection="0"/>
  </cellStyleXfs>
  <cellXfs count="307">
    <xf numFmtId="0" fontId="0" fillId="0" borderId="0" xfId="0"/>
    <xf numFmtId="0" fontId="5" fillId="0" borderId="0" xfId="0" applyFont="1" applyAlignment="1">
      <alignment vertical="center"/>
    </xf>
    <xf numFmtId="0" fontId="5" fillId="0" borderId="8" xfId="0" applyFont="1" applyBorder="1" applyAlignment="1">
      <alignment vertical="center" wrapText="1"/>
    </xf>
    <xf numFmtId="0" fontId="5" fillId="0" borderId="15" xfId="0" applyFont="1" applyBorder="1" applyAlignment="1">
      <alignment vertical="center" wrapText="1"/>
    </xf>
    <xf numFmtId="0" fontId="4" fillId="4" borderId="9" xfId="0" applyFont="1" applyFill="1" applyBorder="1" applyAlignment="1">
      <alignment vertical="center" wrapText="1"/>
    </xf>
    <xf numFmtId="0" fontId="4" fillId="4" borderId="10" xfId="0" applyFont="1" applyFill="1" applyBorder="1" applyAlignment="1">
      <alignment vertical="center" wrapText="1"/>
    </xf>
    <xf numFmtId="0" fontId="4" fillId="4" borderId="11" xfId="0" applyFont="1" applyFill="1" applyBorder="1" applyAlignment="1">
      <alignment vertical="center" wrapText="1"/>
    </xf>
    <xf numFmtId="0" fontId="0" fillId="3" borderId="16" xfId="0" applyFill="1" applyBorder="1"/>
    <xf numFmtId="0" fontId="5" fillId="3" borderId="8" xfId="0" applyFont="1" applyFill="1" applyBorder="1" applyAlignment="1" applyProtection="1">
      <alignment vertical="center" wrapText="1"/>
      <protection locked="0"/>
    </xf>
    <xf numFmtId="0" fontId="6" fillId="3" borderId="8" xfId="0" applyFont="1" applyFill="1" applyBorder="1" applyAlignment="1" applyProtection="1">
      <alignment vertical="center" wrapText="1"/>
      <protection locked="0"/>
    </xf>
    <xf numFmtId="0" fontId="0" fillId="3" borderId="13" xfId="0" applyFill="1" applyBorder="1" applyProtection="1">
      <protection locked="0"/>
    </xf>
    <xf numFmtId="0" fontId="5" fillId="3" borderId="15" xfId="0" applyFont="1" applyFill="1" applyBorder="1" applyAlignment="1" applyProtection="1">
      <alignment vertical="center" wrapText="1"/>
      <protection locked="0"/>
    </xf>
    <xf numFmtId="0" fontId="6" fillId="3" borderId="15" xfId="0" applyFont="1" applyFill="1" applyBorder="1" applyAlignment="1" applyProtection="1">
      <alignment vertical="center" wrapText="1"/>
      <protection locked="0"/>
    </xf>
    <xf numFmtId="0" fontId="0" fillId="3" borderId="16" xfId="0" applyFill="1" applyBorder="1" applyProtection="1">
      <protection locked="0"/>
    </xf>
    <xf numFmtId="0" fontId="4" fillId="4" borderId="17" xfId="0" applyFont="1" applyFill="1" applyBorder="1" applyAlignment="1">
      <alignment vertical="center" wrapText="1"/>
    </xf>
    <xf numFmtId="0" fontId="4" fillId="4" borderId="18" xfId="0" applyFont="1" applyFill="1" applyBorder="1" applyAlignment="1">
      <alignment vertical="center" wrapText="1"/>
    </xf>
    <xf numFmtId="0" fontId="4" fillId="4" borderId="19" xfId="0" applyFont="1" applyFill="1" applyBorder="1" applyAlignment="1">
      <alignment vertical="center" wrapText="1"/>
    </xf>
    <xf numFmtId="0" fontId="5" fillId="3" borderId="10" xfId="0" applyFont="1" applyFill="1" applyBorder="1" applyAlignment="1" applyProtection="1">
      <alignment vertical="center" wrapText="1"/>
      <protection locked="0"/>
    </xf>
    <xf numFmtId="0" fontId="6" fillId="3" borderId="10" xfId="0" applyFont="1" applyFill="1" applyBorder="1" applyAlignment="1" applyProtection="1">
      <alignment vertical="center" wrapText="1"/>
      <protection locked="0"/>
    </xf>
    <xf numFmtId="0" fontId="0" fillId="3" borderId="11" xfId="0" applyFill="1" applyBorder="1" applyProtection="1">
      <protection locked="0"/>
    </xf>
    <xf numFmtId="0" fontId="7" fillId="0" borderId="0" xfId="0" applyFont="1"/>
    <xf numFmtId="0" fontId="4" fillId="4" borderId="8"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7" fillId="5" borderId="12" xfId="0" applyFont="1" applyFill="1" applyBorder="1" applyAlignment="1">
      <alignment vertical="top" wrapText="1"/>
    </xf>
    <xf numFmtId="0" fontId="7" fillId="6" borderId="12" xfId="0" applyFont="1" applyFill="1" applyBorder="1" applyAlignment="1">
      <alignment vertical="top" wrapText="1"/>
    </xf>
    <xf numFmtId="0" fontId="7" fillId="5" borderId="14" xfId="0" applyFont="1" applyFill="1" applyBorder="1" applyAlignment="1">
      <alignment vertical="top" wrapText="1"/>
    </xf>
    <xf numFmtId="0" fontId="7" fillId="0" borderId="0" xfId="0" applyFont="1" applyAlignment="1">
      <alignment vertical="top"/>
    </xf>
    <xf numFmtId="0" fontId="13" fillId="0" borderId="8" xfId="0" applyFont="1" applyBorder="1" applyAlignment="1">
      <alignment vertical="center" wrapText="1"/>
    </xf>
    <xf numFmtId="0" fontId="7" fillId="0" borderId="0" xfId="0" applyFont="1" applyAlignment="1">
      <alignment vertical="center"/>
    </xf>
    <xf numFmtId="0" fontId="11" fillId="4" borderId="9" xfId="0" applyFont="1" applyFill="1" applyBorder="1" applyAlignment="1">
      <alignment vertical="top" wrapText="1"/>
    </xf>
    <xf numFmtId="0" fontId="11" fillId="4" borderId="11" xfId="0" applyFont="1" applyFill="1" applyBorder="1" applyAlignment="1">
      <alignment vertical="top" wrapText="1"/>
    </xf>
    <xf numFmtId="0" fontId="7" fillId="0" borderId="13" xfId="0" applyFont="1" applyBorder="1" applyAlignment="1">
      <alignment horizontal="left" vertical="top"/>
    </xf>
    <xf numFmtId="0" fontId="7" fillId="0" borderId="16" xfId="0" applyFont="1" applyBorder="1" applyAlignment="1">
      <alignment horizontal="left" vertical="top"/>
    </xf>
    <xf numFmtId="0" fontId="11" fillId="4" borderId="10" xfId="0" applyFont="1" applyFill="1" applyBorder="1" applyAlignment="1">
      <alignment vertical="top" wrapText="1"/>
    </xf>
    <xf numFmtId="0" fontId="11" fillId="4" borderId="10" xfId="0" applyFont="1" applyFill="1" applyBorder="1" applyAlignment="1">
      <alignment horizontal="center" vertical="top" wrapText="1"/>
    </xf>
    <xf numFmtId="0" fontId="13" fillId="5" borderId="12" xfId="0" applyFont="1" applyFill="1" applyBorder="1" applyAlignment="1">
      <alignment vertical="top" wrapText="1"/>
    </xf>
    <xf numFmtId="0" fontId="13" fillId="0" borderId="8" xfId="0" applyFont="1" applyBorder="1" applyAlignment="1">
      <alignment horizontal="left" vertical="top" wrapText="1"/>
    </xf>
    <xf numFmtId="0" fontId="11" fillId="5" borderId="12" xfId="0" applyFont="1" applyFill="1" applyBorder="1" applyAlignment="1">
      <alignment vertical="top" wrapText="1"/>
    </xf>
    <xf numFmtId="0" fontId="11" fillId="6" borderId="12" xfId="0" applyFont="1" applyFill="1" applyBorder="1" applyAlignment="1">
      <alignment vertical="top" wrapText="1"/>
    </xf>
    <xf numFmtId="0" fontId="13" fillId="6" borderId="12" xfId="0" applyFont="1" applyFill="1" applyBorder="1" applyAlignment="1">
      <alignment vertical="top" wrapText="1"/>
    </xf>
    <xf numFmtId="0" fontId="13" fillId="0" borderId="8" xfId="0" applyFont="1" applyBorder="1" applyAlignment="1">
      <alignment vertical="top" wrapText="1"/>
    </xf>
    <xf numFmtId="0" fontId="13" fillId="6" borderId="12" xfId="0" applyFont="1" applyFill="1" applyBorder="1" applyAlignment="1">
      <alignment horizontal="left" vertical="top" wrapText="1"/>
    </xf>
    <xf numFmtId="0" fontId="13" fillId="5" borderId="12" xfId="0" applyFont="1" applyFill="1" applyBorder="1" applyAlignment="1">
      <alignment horizontal="left" vertical="top" wrapText="1"/>
    </xf>
    <xf numFmtId="0" fontId="12" fillId="5" borderId="12" xfId="0" applyFont="1" applyFill="1" applyBorder="1" applyAlignment="1">
      <alignment vertical="top" wrapText="1"/>
    </xf>
    <xf numFmtId="0" fontId="12" fillId="6" borderId="12" xfId="0" applyFont="1" applyFill="1" applyBorder="1" applyAlignment="1">
      <alignment vertical="top" wrapText="1"/>
    </xf>
    <xf numFmtId="0" fontId="13" fillId="0" borderId="15" xfId="0" applyFont="1" applyBorder="1" applyAlignment="1">
      <alignment vertical="top" wrapText="1"/>
    </xf>
    <xf numFmtId="0" fontId="10" fillId="0" borderId="0" xfId="0" applyFont="1" applyAlignment="1">
      <alignment vertical="top"/>
    </xf>
    <xf numFmtId="0" fontId="0" fillId="0" borderId="0" xfId="0" applyAlignment="1">
      <alignment vertical="top"/>
    </xf>
    <xf numFmtId="0" fontId="10" fillId="0" borderId="0" xfId="0" applyFont="1" applyAlignment="1">
      <alignment vertical="top" wrapText="1"/>
    </xf>
    <xf numFmtId="0" fontId="12" fillId="5" borderId="8" xfId="0" applyFont="1" applyFill="1" applyBorder="1" applyAlignment="1">
      <alignment vertical="top" wrapText="1"/>
    </xf>
    <xf numFmtId="0" fontId="12" fillId="6" borderId="8" xfId="0" applyFont="1" applyFill="1" applyBorder="1" applyAlignment="1">
      <alignment vertical="top" wrapText="1"/>
    </xf>
    <xf numFmtId="0" fontId="9" fillId="13" borderId="5" xfId="0" applyFont="1" applyFill="1" applyBorder="1" applyAlignment="1">
      <alignment horizontal="center" vertical="top" wrapText="1"/>
    </xf>
    <xf numFmtId="0" fontId="11" fillId="4" borderId="27" xfId="0" applyFont="1" applyFill="1" applyBorder="1" applyAlignment="1">
      <alignment vertical="top" wrapText="1"/>
    </xf>
    <xf numFmtId="0" fontId="11" fillId="4" borderId="28" xfId="0" applyFont="1" applyFill="1" applyBorder="1" applyAlignment="1">
      <alignment vertical="top" wrapText="1"/>
    </xf>
    <xf numFmtId="0" fontId="11" fillId="4" borderId="28" xfId="0" applyFont="1" applyFill="1" applyBorder="1" applyAlignment="1">
      <alignment horizontal="center" vertical="top" wrapText="1"/>
    </xf>
    <xf numFmtId="0" fontId="11" fillId="4" borderId="29" xfId="0" applyFont="1" applyFill="1" applyBorder="1" applyAlignment="1">
      <alignment vertical="top" wrapText="1"/>
    </xf>
    <xf numFmtId="0" fontId="11" fillId="0" borderId="8" xfId="0" applyFont="1" applyBorder="1" applyAlignment="1">
      <alignment horizontal="center" vertical="top" wrapText="1"/>
    </xf>
    <xf numFmtId="0" fontId="11" fillId="5" borderId="9" xfId="0" applyFont="1" applyFill="1" applyBorder="1" applyAlignment="1">
      <alignment vertical="top" wrapText="1"/>
    </xf>
    <xf numFmtId="0" fontId="12" fillId="5" borderId="10" xfId="0" applyFont="1" applyFill="1" applyBorder="1" applyAlignment="1">
      <alignment vertical="top" wrapText="1"/>
    </xf>
    <xf numFmtId="0" fontId="11" fillId="0" borderId="15" xfId="0" applyFont="1" applyBorder="1" applyAlignment="1">
      <alignment horizontal="center" vertical="top" wrapText="1"/>
    </xf>
    <xf numFmtId="0" fontId="7" fillId="0" borderId="0" xfId="0" applyFont="1" applyAlignment="1">
      <alignment horizontal="left"/>
    </xf>
    <xf numFmtId="0" fontId="7" fillId="0" borderId="0" xfId="0" applyFont="1" applyAlignment="1">
      <alignment wrapText="1"/>
    </xf>
    <xf numFmtId="0" fontId="0" fillId="0" borderId="0" xfId="0" applyAlignment="1">
      <alignment vertical="center" wrapText="1"/>
    </xf>
    <xf numFmtId="0" fontId="13" fillId="8" borderId="6" xfId="0" applyFont="1" applyFill="1" applyBorder="1" applyAlignment="1">
      <alignment horizontal="center" vertical="center" wrapText="1"/>
    </xf>
    <xf numFmtId="0" fontId="13" fillId="7" borderId="33"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0" borderId="13" xfId="0" applyFont="1" applyBorder="1" applyAlignment="1">
      <alignment vertical="center" wrapText="1"/>
    </xf>
    <xf numFmtId="0" fontId="13" fillId="0" borderId="12" xfId="0" applyFont="1" applyBorder="1" applyAlignment="1">
      <alignment vertical="top" wrapText="1"/>
    </xf>
    <xf numFmtId="0" fontId="13" fillId="0" borderId="14" xfId="0" applyFont="1" applyBorder="1" applyAlignment="1">
      <alignment vertical="top" wrapText="1"/>
    </xf>
    <xf numFmtId="0" fontId="7" fillId="3" borderId="8" xfId="0" applyFont="1" applyFill="1" applyBorder="1" applyAlignment="1">
      <alignment vertical="top" wrapText="1"/>
    </xf>
    <xf numFmtId="0" fontId="7" fillId="3" borderId="13" xfId="0" applyFont="1" applyFill="1" applyBorder="1" applyAlignment="1">
      <alignment vertical="top" wrapText="1"/>
    </xf>
    <xf numFmtId="0" fontId="7" fillId="3" borderId="15" xfId="0" applyFont="1" applyFill="1" applyBorder="1" applyAlignment="1">
      <alignment vertical="top" wrapText="1"/>
    </xf>
    <xf numFmtId="0" fontId="7" fillId="3" borderId="16" xfId="0" applyFont="1" applyFill="1" applyBorder="1" applyAlignment="1">
      <alignment vertical="top" wrapText="1"/>
    </xf>
    <xf numFmtId="0" fontId="7" fillId="0" borderId="0" xfId="0" applyFont="1" applyAlignment="1">
      <alignment vertical="center" wrapText="1"/>
    </xf>
    <xf numFmtId="0" fontId="13" fillId="3" borderId="3" xfId="0" applyFont="1" applyFill="1" applyBorder="1" applyAlignment="1">
      <alignment horizontal="center" vertical="center" wrapText="1"/>
    </xf>
    <xf numFmtId="0" fontId="13" fillId="12" borderId="33" xfId="0" applyFont="1" applyFill="1" applyBorder="1" applyAlignment="1">
      <alignment horizontal="center" vertical="center" wrapText="1"/>
    </xf>
    <xf numFmtId="0" fontId="13" fillId="12" borderId="5" xfId="0" applyFont="1" applyFill="1" applyBorder="1" applyAlignment="1">
      <alignment horizontal="center" vertical="center" wrapText="1"/>
    </xf>
    <xf numFmtId="0" fontId="12" fillId="0" borderId="12" xfId="0" applyFont="1" applyBorder="1" applyAlignment="1">
      <alignment horizontal="left" vertical="center" wrapText="1"/>
    </xf>
    <xf numFmtId="0" fontId="3" fillId="3" borderId="13" xfId="0" applyFont="1" applyFill="1" applyBorder="1" applyAlignment="1">
      <alignment vertical="center" wrapText="1"/>
    </xf>
    <xf numFmtId="0" fontId="8" fillId="3" borderId="8" xfId="0" applyFont="1" applyFill="1" applyBorder="1" applyAlignment="1">
      <alignment vertical="center" wrapText="1"/>
    </xf>
    <xf numFmtId="0" fontId="3" fillId="3" borderId="8" xfId="0" applyFont="1" applyFill="1" applyBorder="1" applyAlignment="1">
      <alignment vertical="center" wrapText="1"/>
    </xf>
    <xf numFmtId="0" fontId="0" fillId="3" borderId="15" xfId="0" applyFill="1" applyBorder="1"/>
    <xf numFmtId="0" fontId="13" fillId="3" borderId="8" xfId="0" applyFont="1" applyFill="1" applyBorder="1" applyAlignment="1">
      <alignment vertical="top" wrapText="1"/>
    </xf>
    <xf numFmtId="0" fontId="12" fillId="3" borderId="8" xfId="0" applyFont="1" applyFill="1" applyBorder="1" applyAlignment="1">
      <alignment horizontal="center" vertical="top" wrapText="1"/>
    </xf>
    <xf numFmtId="0" fontId="12" fillId="3" borderId="15" xfId="0" applyFont="1" applyFill="1" applyBorder="1" applyAlignment="1">
      <alignment horizontal="center" vertical="top" wrapText="1"/>
    </xf>
    <xf numFmtId="0" fontId="11" fillId="4" borderId="35" xfId="0" applyFont="1" applyFill="1" applyBorder="1" applyAlignment="1">
      <alignment horizontal="center" vertical="top" wrapText="1"/>
    </xf>
    <xf numFmtId="0" fontId="11" fillId="4" borderId="23" xfId="0" applyFont="1" applyFill="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7" fillId="0" borderId="14" xfId="0" applyFont="1" applyBorder="1" applyAlignment="1">
      <alignment horizontal="center"/>
    </xf>
    <xf numFmtId="0" fontId="7" fillId="0" borderId="16" xfId="0" applyFont="1" applyBorder="1" applyAlignment="1">
      <alignment horizontal="center"/>
    </xf>
    <xf numFmtId="0" fontId="7" fillId="0" borderId="24" xfId="0" applyFont="1" applyBorder="1" applyAlignment="1">
      <alignment horizontal="center" wrapText="1"/>
    </xf>
    <xf numFmtId="0" fontId="7" fillId="0" borderId="24" xfId="0" applyFont="1" applyBorder="1" applyAlignment="1">
      <alignment horizontal="center"/>
    </xf>
    <xf numFmtId="0" fontId="7" fillId="0" borderId="25" xfId="0" applyFont="1" applyBorder="1" applyAlignment="1">
      <alignment horizontal="center"/>
    </xf>
    <xf numFmtId="0" fontId="11" fillId="4" borderId="12" xfId="0" applyFont="1" applyFill="1" applyBorder="1" applyAlignment="1">
      <alignment horizontal="center"/>
    </xf>
    <xf numFmtId="0" fontId="11" fillId="4" borderId="13" xfId="0" applyFont="1" applyFill="1" applyBorder="1" applyAlignment="1">
      <alignment horizontal="center"/>
    </xf>
    <xf numFmtId="0" fontId="7" fillId="0" borderId="32" xfId="0" applyFont="1" applyBorder="1" applyAlignment="1">
      <alignment vertical="center" wrapText="1"/>
    </xf>
    <xf numFmtId="0" fontId="7" fillId="0" borderId="20" xfId="0" applyFont="1" applyBorder="1" applyAlignment="1">
      <alignment vertical="center" wrapText="1"/>
    </xf>
    <xf numFmtId="0" fontId="7" fillId="0" borderId="26" xfId="0" applyFont="1" applyBorder="1" applyAlignment="1">
      <alignment vertical="center" wrapText="1"/>
    </xf>
    <xf numFmtId="0" fontId="4" fillId="4" borderId="6" xfId="0" applyFont="1" applyFill="1" applyBorder="1" applyAlignment="1">
      <alignment vertical="center" wrapText="1"/>
    </xf>
    <xf numFmtId="0" fontId="15" fillId="0" borderId="0" xfId="0" applyFont="1" applyAlignment="1">
      <alignment vertical="top"/>
    </xf>
    <xf numFmtId="0" fontId="2" fillId="4" borderId="8" xfId="0" applyFont="1" applyFill="1" applyBorder="1" applyAlignment="1">
      <alignment horizontal="left" vertical="top"/>
    </xf>
    <xf numFmtId="0" fontId="16" fillId="11" borderId="8" xfId="0" applyFont="1" applyFill="1" applyBorder="1" applyAlignment="1">
      <alignment horizontal="center" vertical="top"/>
    </xf>
    <xf numFmtId="0" fontId="16" fillId="11" borderId="8" xfId="0" applyFont="1" applyFill="1" applyBorder="1" applyAlignment="1">
      <alignment horizontal="center" vertical="top" wrapText="1"/>
    </xf>
    <xf numFmtId="0" fontId="16" fillId="10" borderId="8" xfId="1" applyFont="1" applyFill="1" applyBorder="1" applyAlignment="1">
      <alignment horizontal="center" vertical="top"/>
    </xf>
    <xf numFmtId="0" fontId="17" fillId="4" borderId="18" xfId="0" applyFont="1" applyFill="1" applyBorder="1" applyAlignment="1">
      <alignment vertical="center" wrapText="1"/>
    </xf>
    <xf numFmtId="0" fontId="2" fillId="4" borderId="9" xfId="0" applyFont="1" applyFill="1" applyBorder="1" applyAlignment="1">
      <alignment vertical="top"/>
    </xf>
    <xf numFmtId="0" fontId="2" fillId="4" borderId="12" xfId="0" applyFont="1" applyFill="1" applyBorder="1" applyAlignment="1">
      <alignment vertical="top"/>
    </xf>
    <xf numFmtId="0" fontId="2" fillId="4" borderId="14" xfId="0" applyFont="1" applyFill="1" applyBorder="1" applyAlignment="1">
      <alignment vertical="top"/>
    </xf>
    <xf numFmtId="0" fontId="11" fillId="15" borderId="8" xfId="0" applyFont="1" applyFill="1" applyBorder="1" applyAlignment="1">
      <alignment horizontal="center" vertical="top" wrapText="1"/>
    </xf>
    <xf numFmtId="0" fontId="5" fillId="0" borderId="8" xfId="0" applyFont="1" applyBorder="1" applyAlignment="1">
      <alignment vertical="center"/>
    </xf>
    <xf numFmtId="0" fontId="11" fillId="6" borderId="9" xfId="0" applyFont="1" applyFill="1" applyBorder="1" applyAlignment="1">
      <alignment vertical="top" wrapText="1"/>
    </xf>
    <xf numFmtId="0" fontId="12" fillId="6" borderId="10" xfId="0" applyFont="1" applyFill="1" applyBorder="1" applyAlignment="1">
      <alignment vertical="top" wrapText="1"/>
    </xf>
    <xf numFmtId="0" fontId="11" fillId="4" borderId="19" xfId="0" applyFont="1" applyFill="1" applyBorder="1" applyAlignment="1">
      <alignment vertical="top" wrapText="1"/>
    </xf>
    <xf numFmtId="0" fontId="4" fillId="5" borderId="9" xfId="0" applyFont="1" applyFill="1" applyBorder="1" applyAlignment="1">
      <alignment vertical="center"/>
    </xf>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0" fontId="4" fillId="6" borderId="9" xfId="0" applyFont="1" applyFill="1" applyBorder="1" applyAlignment="1">
      <alignment vertical="center"/>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5" borderId="9" xfId="0" applyFont="1" applyFill="1" applyBorder="1" applyAlignment="1">
      <alignment horizontal="center" vertical="center"/>
    </xf>
    <xf numFmtId="0" fontId="4" fillId="6" borderId="10" xfId="0" applyFont="1" applyFill="1" applyBorder="1" applyAlignment="1">
      <alignment vertical="center"/>
    </xf>
    <xf numFmtId="0" fontId="4" fillId="5" borderId="10" xfId="0" applyFont="1" applyFill="1" applyBorder="1" applyAlignment="1">
      <alignment vertical="center"/>
    </xf>
    <xf numFmtId="0" fontId="11" fillId="4" borderId="18" xfId="0" applyFont="1" applyFill="1" applyBorder="1" applyAlignment="1">
      <alignment horizontal="center" vertical="top" wrapText="1"/>
    </xf>
    <xf numFmtId="0" fontId="5" fillId="0" borderId="8" xfId="0" applyFont="1" applyBorder="1" applyAlignment="1">
      <alignment horizontal="center"/>
    </xf>
    <xf numFmtId="0" fontId="5" fillId="0" borderId="15" xfId="0" applyFont="1" applyBorder="1" applyAlignment="1">
      <alignment horizontal="center"/>
    </xf>
    <xf numFmtId="0" fontId="11" fillId="5" borderId="10" xfId="0" applyFont="1" applyFill="1" applyBorder="1" applyAlignment="1">
      <alignment horizontal="center" vertical="top" wrapText="1"/>
    </xf>
    <xf numFmtId="0" fontId="5" fillId="0" borderId="28" xfId="0" applyFont="1" applyBorder="1" applyAlignment="1">
      <alignment vertical="center" wrapText="1"/>
    </xf>
    <xf numFmtId="0" fontId="5" fillId="0" borderId="28" xfId="0" applyFont="1" applyBorder="1" applyAlignment="1">
      <alignment horizontal="center"/>
    </xf>
    <xf numFmtId="0" fontId="11" fillId="0" borderId="28" xfId="0" applyFont="1" applyBorder="1" applyAlignment="1">
      <alignment horizontal="center" vertical="top" wrapText="1"/>
    </xf>
    <xf numFmtId="0" fontId="5" fillId="0" borderId="28" xfId="0" applyFont="1" applyBorder="1" applyAlignment="1">
      <alignment vertical="center"/>
    </xf>
    <xf numFmtId="0" fontId="9" fillId="0" borderId="0" xfId="0" applyFont="1" applyAlignment="1">
      <alignment horizontal="center" vertical="top" wrapText="1"/>
    </xf>
    <xf numFmtId="0" fontId="9" fillId="11" borderId="2" xfId="0" applyFont="1" applyFill="1" applyBorder="1" applyAlignment="1">
      <alignment horizontal="center" vertical="top" wrapText="1"/>
    </xf>
    <xf numFmtId="0" fontId="9" fillId="13" borderId="2" xfId="0" applyFont="1" applyFill="1" applyBorder="1" applyAlignment="1">
      <alignment horizontal="center" vertical="top" wrapText="1"/>
    </xf>
    <xf numFmtId="0" fontId="9" fillId="14" borderId="5" xfId="0" applyFont="1" applyFill="1" applyBorder="1" applyAlignment="1">
      <alignment horizontal="center" vertical="top" wrapText="1"/>
    </xf>
    <xf numFmtId="0" fontId="9" fillId="9" borderId="5" xfId="0" applyFont="1" applyFill="1" applyBorder="1" applyAlignment="1">
      <alignment horizontal="center" vertical="top" wrapText="1"/>
    </xf>
    <xf numFmtId="0" fontId="9" fillId="0" borderId="20" xfId="0" applyFont="1" applyBorder="1" applyAlignment="1">
      <alignment horizontal="center" vertical="top" wrapText="1"/>
    </xf>
    <xf numFmtId="0" fontId="9" fillId="0" borderId="34" xfId="0" applyFont="1" applyBorder="1" applyAlignment="1">
      <alignment horizontal="center" vertical="top" wrapText="1"/>
    </xf>
    <xf numFmtId="0" fontId="9" fillId="8" borderId="1" xfId="0" applyFont="1" applyFill="1" applyBorder="1" applyAlignment="1">
      <alignment horizontal="center" vertical="top" wrapText="1"/>
    </xf>
    <xf numFmtId="0" fontId="9" fillId="11" borderId="3" xfId="0" applyFont="1" applyFill="1" applyBorder="1" applyAlignment="1">
      <alignment horizontal="center" vertical="top" wrapText="1"/>
    </xf>
    <xf numFmtId="0" fontId="9" fillId="13" borderId="3" xfId="0" applyFont="1" applyFill="1" applyBorder="1" applyAlignment="1">
      <alignment horizontal="center" vertical="top" wrapText="1"/>
    </xf>
    <xf numFmtId="0" fontId="9" fillId="0" borderId="21" xfId="0" applyFont="1" applyBorder="1" applyAlignment="1">
      <alignment horizontal="center" vertical="top" wrapText="1"/>
    </xf>
    <xf numFmtId="0" fontId="9" fillId="0" borderId="22" xfId="0" applyFont="1" applyBorder="1" applyAlignment="1">
      <alignment horizontal="center" vertical="top" wrapText="1"/>
    </xf>
    <xf numFmtId="0" fontId="9" fillId="0" borderId="2" xfId="0" applyFont="1" applyBorder="1" applyAlignment="1">
      <alignment horizontal="center" vertical="top" wrapText="1"/>
    </xf>
    <xf numFmtId="0" fontId="7" fillId="9" borderId="13" xfId="0" applyFont="1" applyFill="1" applyBorder="1" applyAlignment="1">
      <alignment horizontal="center"/>
    </xf>
    <xf numFmtId="0" fontId="7" fillId="8" borderId="13" xfId="0" applyFont="1" applyFill="1" applyBorder="1" applyAlignment="1">
      <alignment horizontal="center"/>
    </xf>
    <xf numFmtId="0" fontId="7" fillId="8" borderId="16" xfId="0" applyFont="1" applyFill="1" applyBorder="1" applyAlignment="1">
      <alignment horizontal="center"/>
    </xf>
    <xf numFmtId="0" fontId="10" fillId="9" borderId="12" xfId="0" applyFont="1" applyFill="1" applyBorder="1" applyAlignment="1">
      <alignment horizontal="center" vertical="top" wrapText="1"/>
    </xf>
    <xf numFmtId="0" fontId="10" fillId="14" borderId="12" xfId="0" applyFont="1" applyFill="1" applyBorder="1" applyAlignment="1">
      <alignment horizontal="center" vertical="top" wrapText="1"/>
    </xf>
    <xf numFmtId="0" fontId="10" fillId="13" borderId="12" xfId="0" applyFont="1" applyFill="1" applyBorder="1" applyAlignment="1">
      <alignment horizontal="center" vertical="top" wrapText="1"/>
    </xf>
    <xf numFmtId="0" fontId="10" fillId="11" borderId="12" xfId="0" applyFont="1" applyFill="1" applyBorder="1" applyAlignment="1">
      <alignment horizontal="center" vertical="top" wrapText="1"/>
    </xf>
    <xf numFmtId="0" fontId="10" fillId="8" borderId="14" xfId="0" applyFont="1" applyFill="1" applyBorder="1" applyAlignment="1">
      <alignment horizontal="center" vertical="top" wrapText="1"/>
    </xf>
    <xf numFmtId="0" fontId="2" fillId="0" borderId="0" xfId="0" applyFont="1" applyAlignment="1">
      <alignment vertical="top"/>
    </xf>
    <xf numFmtId="0" fontId="0" fillId="0" borderId="0" xfId="0" applyAlignment="1">
      <alignment vertical="top" wrapText="1"/>
    </xf>
    <xf numFmtId="0" fontId="0" fillId="0" borderId="0" xfId="0" applyAlignment="1">
      <alignment wrapText="1"/>
    </xf>
    <xf numFmtId="14" fontId="0" fillId="0" borderId="0" xfId="0" applyNumberFormat="1"/>
    <xf numFmtId="0" fontId="2" fillId="0" borderId="0" xfId="0" applyFont="1" applyAlignment="1">
      <alignment vertical="top" wrapText="1"/>
    </xf>
    <xf numFmtId="0" fontId="0" fillId="0" borderId="0" xfId="0" applyAlignment="1">
      <alignment horizontal="left" vertical="top" wrapText="1"/>
    </xf>
    <xf numFmtId="0" fontId="0" fillId="0" borderId="0" xfId="0" applyAlignment="1">
      <alignment horizontal="left" vertical="center" wrapText="1"/>
    </xf>
    <xf numFmtId="0" fontId="14" fillId="0" borderId="0" xfId="0" applyFont="1" applyAlignment="1">
      <alignment vertical="center" wrapText="1"/>
    </xf>
    <xf numFmtId="0" fontId="5" fillId="3" borderId="13" xfId="0" applyFont="1" applyFill="1" applyBorder="1"/>
    <xf numFmtId="0" fontId="5" fillId="3" borderId="16" xfId="0" applyFont="1" applyFill="1" applyBorder="1"/>
    <xf numFmtId="0" fontId="5" fillId="3" borderId="13" xfId="0" applyFont="1" applyFill="1" applyBorder="1" applyAlignment="1">
      <alignment vertical="top" wrapText="1"/>
    </xf>
    <xf numFmtId="0" fontId="5" fillId="3" borderId="29" xfId="0" applyFont="1" applyFill="1" applyBorder="1" applyAlignment="1">
      <alignment vertical="top" wrapText="1"/>
    </xf>
    <xf numFmtId="0" fontId="5" fillId="3" borderId="29" xfId="0" applyFont="1" applyFill="1" applyBorder="1"/>
    <xf numFmtId="0" fontId="11" fillId="3" borderId="8" xfId="0" applyFont="1" applyFill="1" applyBorder="1" applyAlignment="1">
      <alignment horizontal="center" vertical="top" wrapText="1"/>
    </xf>
    <xf numFmtId="0" fontId="12" fillId="0" borderId="8" xfId="0" applyFont="1" applyBorder="1" applyAlignment="1">
      <alignment horizontal="center" vertical="top" wrapText="1"/>
    </xf>
    <xf numFmtId="0" fontId="12" fillId="0" borderId="15" xfId="0" applyFont="1" applyBorder="1" applyAlignment="1">
      <alignment horizontal="center" vertical="top" wrapText="1"/>
    </xf>
    <xf numFmtId="0" fontId="11" fillId="3" borderId="15" xfId="0" applyFont="1" applyFill="1" applyBorder="1" applyAlignment="1">
      <alignment horizontal="center" vertical="top" wrapText="1"/>
    </xf>
    <xf numFmtId="0" fontId="7" fillId="5" borderId="27" xfId="0" applyFont="1" applyFill="1" applyBorder="1" applyAlignment="1">
      <alignment vertical="top" wrapText="1"/>
    </xf>
    <xf numFmtId="0" fontId="13" fillId="0" borderId="28" xfId="0" applyFont="1" applyBorder="1" applyAlignment="1">
      <alignment horizontal="left" vertical="top" wrapText="1"/>
    </xf>
    <xf numFmtId="0" fontId="12" fillId="0" borderId="28" xfId="0" applyFont="1" applyBorder="1" applyAlignment="1">
      <alignment horizontal="center" vertical="top" wrapText="1"/>
    </xf>
    <xf numFmtId="0" fontId="12" fillId="3" borderId="28" xfId="0" applyFont="1" applyFill="1" applyBorder="1" applyAlignment="1">
      <alignment horizontal="center" vertical="top" wrapText="1"/>
    </xf>
    <xf numFmtId="0" fontId="11" fillId="3" borderId="28" xfId="0" applyFont="1" applyFill="1" applyBorder="1" applyAlignment="1">
      <alignment horizontal="center" vertical="top" wrapText="1"/>
    </xf>
    <xf numFmtId="0" fontId="7" fillId="6" borderId="27" xfId="0" applyFont="1" applyFill="1" applyBorder="1" applyAlignment="1">
      <alignment vertical="top" wrapText="1"/>
    </xf>
    <xf numFmtId="0" fontId="13" fillId="0" borderId="28" xfId="0" applyFont="1" applyBorder="1" applyAlignment="1">
      <alignment vertical="top" wrapText="1"/>
    </xf>
    <xf numFmtId="0" fontId="7" fillId="0" borderId="0" xfId="0" applyFont="1" applyAlignment="1">
      <alignment horizontal="center" vertical="top"/>
    </xf>
    <xf numFmtId="0" fontId="13" fillId="5" borderId="41" xfId="0" applyFont="1" applyFill="1" applyBorder="1" applyAlignment="1">
      <alignment horizontal="center" vertical="top" wrapText="1"/>
    </xf>
    <xf numFmtId="0" fontId="7" fillId="5" borderId="41" xfId="0" applyFont="1" applyFill="1" applyBorder="1" applyAlignment="1">
      <alignment horizontal="center" vertical="top" wrapText="1"/>
    </xf>
    <xf numFmtId="0" fontId="7" fillId="5" borderId="40" xfId="0" applyFont="1" applyFill="1" applyBorder="1" applyAlignment="1">
      <alignment horizontal="center" vertical="top" wrapText="1"/>
    </xf>
    <xf numFmtId="0" fontId="13" fillId="6" borderId="41" xfId="0" applyFont="1" applyFill="1" applyBorder="1" applyAlignment="1">
      <alignment horizontal="center" vertical="top" wrapText="1"/>
    </xf>
    <xf numFmtId="0" fontId="7" fillId="6" borderId="41" xfId="0" applyFont="1" applyFill="1" applyBorder="1" applyAlignment="1">
      <alignment horizontal="center" vertical="top" wrapText="1"/>
    </xf>
    <xf numFmtId="0" fontId="7" fillId="6" borderId="40" xfId="0" applyFont="1" applyFill="1" applyBorder="1" applyAlignment="1">
      <alignment horizontal="center" vertical="top" wrapText="1"/>
    </xf>
    <xf numFmtId="0" fontId="7" fillId="5" borderId="42" xfId="0" applyFont="1" applyFill="1" applyBorder="1" applyAlignment="1">
      <alignment horizontal="center" vertical="top" wrapText="1"/>
    </xf>
    <xf numFmtId="0" fontId="7" fillId="4" borderId="39" xfId="0" applyFont="1" applyFill="1" applyBorder="1" applyAlignment="1">
      <alignment horizontal="center" vertical="top" wrapText="1"/>
    </xf>
    <xf numFmtId="0" fontId="7" fillId="4" borderId="40" xfId="0" applyFont="1" applyFill="1" applyBorder="1" applyAlignment="1">
      <alignment horizontal="center" vertical="top" wrapText="1"/>
    </xf>
    <xf numFmtId="0" fontId="7" fillId="5" borderId="39" xfId="0" applyFont="1" applyFill="1" applyBorder="1" applyAlignment="1">
      <alignment horizontal="center" vertical="top" wrapText="1"/>
    </xf>
    <xf numFmtId="0" fontId="7" fillId="6" borderId="39" xfId="0" applyFont="1" applyFill="1" applyBorder="1" applyAlignment="1">
      <alignment horizontal="center" vertical="top" wrapText="1"/>
    </xf>
    <xf numFmtId="0" fontId="7" fillId="0" borderId="13" xfId="0" applyFont="1" applyBorder="1" applyAlignment="1">
      <alignment horizontal="left" vertical="top" wrapText="1"/>
    </xf>
    <xf numFmtId="0" fontId="11" fillId="4" borderId="17" xfId="0" applyFont="1" applyFill="1" applyBorder="1" applyAlignment="1">
      <alignment vertical="top" wrapText="1"/>
    </xf>
    <xf numFmtId="0" fontId="7" fillId="0" borderId="11" xfId="0" applyFont="1" applyBorder="1" applyAlignment="1">
      <alignment horizontal="left" vertical="top"/>
    </xf>
    <xf numFmtId="0" fontId="11" fillId="5" borderId="12" xfId="0" applyFont="1" applyFill="1" applyBorder="1" applyAlignment="1">
      <alignment vertical="top"/>
    </xf>
    <xf numFmtId="15" fontId="0" fillId="0" borderId="0" xfId="0" quotePrefix="1" applyNumberFormat="1" applyAlignment="1">
      <alignment horizontal="left" vertical="top" wrapText="1"/>
    </xf>
    <xf numFmtId="0" fontId="7" fillId="0" borderId="12" xfId="0" applyFont="1" applyBorder="1" applyAlignment="1">
      <alignment vertical="top" wrapText="1"/>
    </xf>
    <xf numFmtId="0" fontId="7" fillId="0" borderId="8" xfId="0" applyFont="1" applyBorder="1" applyAlignment="1">
      <alignment vertical="top"/>
    </xf>
    <xf numFmtId="0" fontId="7" fillId="0" borderId="13" xfId="0" applyFont="1" applyBorder="1" applyAlignment="1">
      <alignment vertical="top"/>
    </xf>
    <xf numFmtId="0" fontId="7" fillId="3" borderId="14" xfId="0" applyFont="1" applyFill="1" applyBorder="1" applyAlignment="1">
      <alignment vertical="top" wrapText="1"/>
    </xf>
    <xf numFmtId="0" fontId="7" fillId="3" borderId="15" xfId="0" applyFont="1" applyFill="1" applyBorder="1" applyAlignment="1">
      <alignment vertical="top" wrapText="1"/>
    </xf>
    <xf numFmtId="0" fontId="7" fillId="3" borderId="16" xfId="0" applyFont="1" applyFill="1" applyBorder="1" applyAlignment="1">
      <alignment vertical="top" wrapText="1"/>
    </xf>
    <xf numFmtId="0" fontId="4" fillId="4" borderId="21" xfId="0" applyFont="1" applyFill="1" applyBorder="1" applyAlignment="1">
      <alignment horizontal="center" vertical="top"/>
    </xf>
    <xf numFmtId="0" fontId="4" fillId="4" borderId="22" xfId="0" applyFont="1" applyFill="1" applyBorder="1" applyAlignment="1">
      <alignment horizontal="center" vertical="top"/>
    </xf>
    <xf numFmtId="0" fontId="4" fillId="4" borderId="2" xfId="0" applyFont="1" applyFill="1" applyBorder="1" applyAlignment="1">
      <alignment horizontal="center" vertical="top"/>
    </xf>
    <xf numFmtId="0" fontId="0" fillId="3" borderId="10" xfId="0" applyFill="1" applyBorder="1" applyAlignment="1">
      <alignment horizontal="left" vertical="top" wrapText="1"/>
    </xf>
    <xf numFmtId="0" fontId="0" fillId="3" borderId="11" xfId="0" applyFill="1" applyBorder="1" applyAlignment="1">
      <alignment horizontal="left" vertical="top" wrapText="1"/>
    </xf>
    <xf numFmtId="0" fontId="0" fillId="3" borderId="8" xfId="0" applyFill="1" applyBorder="1" applyAlignment="1">
      <alignment horizontal="left" vertical="top" wrapText="1"/>
    </xf>
    <xf numFmtId="0" fontId="0" fillId="3" borderId="13" xfId="0" applyFill="1" applyBorder="1" applyAlignment="1">
      <alignment horizontal="left" vertical="top" wrapText="1"/>
    </xf>
    <xf numFmtId="0" fontId="0" fillId="3" borderId="15" xfId="0" applyFill="1" applyBorder="1" applyAlignment="1">
      <alignment horizontal="left" vertical="top" wrapText="1"/>
    </xf>
    <xf numFmtId="0" fontId="0" fillId="3" borderId="16" xfId="0" applyFill="1" applyBorder="1" applyAlignment="1">
      <alignment horizontal="left" vertical="top" wrapText="1"/>
    </xf>
    <xf numFmtId="0" fontId="4" fillId="4" borderId="9" xfId="0" applyFont="1" applyFill="1" applyBorder="1" applyAlignment="1">
      <alignment horizontal="left" vertical="top"/>
    </xf>
    <xf numFmtId="0" fontId="4" fillId="4" borderId="10" xfId="0" applyFont="1" applyFill="1" applyBorder="1" applyAlignment="1">
      <alignment horizontal="left" vertical="top"/>
    </xf>
    <xf numFmtId="0" fontId="4" fillId="4" borderId="11" xfId="0" applyFont="1" applyFill="1" applyBorder="1" applyAlignment="1">
      <alignment horizontal="left" vertical="top"/>
    </xf>
    <xf numFmtId="0" fontId="4" fillId="3" borderId="20" xfId="0" applyFont="1" applyFill="1" applyBorder="1" applyAlignment="1" applyProtection="1">
      <alignment horizontal="center" vertical="top"/>
      <protection locked="0"/>
    </xf>
    <xf numFmtId="0" fontId="5" fillId="5" borderId="9" xfId="0" applyFont="1" applyFill="1" applyBorder="1" applyAlignment="1">
      <alignment vertical="top" wrapText="1"/>
    </xf>
    <xf numFmtId="0" fontId="5" fillId="5" borderId="12" xfId="0" applyFont="1" applyFill="1" applyBorder="1" applyAlignment="1">
      <alignment vertical="top" wrapText="1"/>
    </xf>
    <xf numFmtId="0" fontId="5" fillId="0" borderId="0" xfId="0" applyFont="1" applyAlignment="1">
      <alignment vertical="center" wrapText="1"/>
    </xf>
    <xf numFmtId="0" fontId="7" fillId="0" borderId="12" xfId="0" applyFont="1" applyBorder="1" applyAlignment="1">
      <alignment wrapText="1"/>
    </xf>
    <xf numFmtId="0" fontId="7" fillId="0" borderId="8" xfId="0" applyFont="1" applyBorder="1"/>
    <xf numFmtId="0" fontId="7" fillId="0" borderId="13" xfId="0" applyFont="1" applyBorder="1"/>
    <xf numFmtId="0" fontId="5" fillId="5" borderId="14" xfId="0" applyFont="1" applyFill="1" applyBorder="1" applyAlignment="1">
      <alignment vertical="top" wrapText="1"/>
    </xf>
    <xf numFmtId="0" fontId="5" fillId="6" borderId="12" xfId="0" applyFont="1" applyFill="1" applyBorder="1" applyAlignment="1">
      <alignment vertical="top" wrapText="1"/>
    </xf>
    <xf numFmtId="0" fontId="7" fillId="3" borderId="13" xfId="0" applyFont="1" applyFill="1" applyBorder="1" applyAlignment="1">
      <alignment vertical="top" wrapText="1"/>
    </xf>
    <xf numFmtId="0" fontId="7" fillId="3" borderId="11" xfId="0" applyFont="1" applyFill="1" applyBorder="1" applyAlignment="1">
      <alignment vertical="top" wrapText="1"/>
    </xf>
    <xf numFmtId="0" fontId="7" fillId="3" borderId="29" xfId="0" applyFont="1" applyFill="1" applyBorder="1" applyAlignment="1">
      <alignment vertical="top" wrapText="1"/>
    </xf>
    <xf numFmtId="0" fontId="11" fillId="4" borderId="35" xfId="0" applyFont="1" applyFill="1" applyBorder="1" applyAlignment="1">
      <alignment horizontal="center" vertical="top" wrapText="1"/>
    </xf>
    <xf numFmtId="0" fontId="11" fillId="4" borderId="38" xfId="0" applyFont="1" applyFill="1" applyBorder="1" applyAlignment="1">
      <alignment horizontal="center" vertical="top" wrapText="1"/>
    </xf>
    <xf numFmtId="0" fontId="11" fillId="4" borderId="39" xfId="0" applyFont="1" applyFill="1" applyBorder="1" applyAlignment="1">
      <alignment horizontal="center" vertical="top" wrapText="1"/>
    </xf>
    <xf numFmtId="0" fontId="11" fillId="4" borderId="21" xfId="0" applyFont="1" applyFill="1" applyBorder="1" applyAlignment="1">
      <alignment horizontal="center" vertical="top"/>
    </xf>
    <xf numFmtId="0" fontId="11" fillId="4" borderId="22" xfId="0" applyFont="1" applyFill="1" applyBorder="1" applyAlignment="1">
      <alignment horizontal="center" vertical="top"/>
    </xf>
    <xf numFmtId="0" fontId="11" fillId="4" borderId="2" xfId="0" applyFont="1" applyFill="1" applyBorder="1" applyAlignment="1">
      <alignment horizontal="center" vertical="top"/>
    </xf>
    <xf numFmtId="0" fontId="11" fillId="4" borderId="9" xfId="0" applyFont="1" applyFill="1" applyBorder="1" applyAlignment="1">
      <alignment vertical="top"/>
    </xf>
    <xf numFmtId="0" fontId="11" fillId="4" borderId="39" xfId="0" applyFont="1" applyFill="1" applyBorder="1" applyAlignment="1">
      <alignment vertical="top"/>
    </xf>
    <xf numFmtId="0" fontId="11" fillId="4" borderId="10" xfId="0" applyFont="1" applyFill="1" applyBorder="1" applyAlignment="1">
      <alignment vertical="top"/>
    </xf>
    <xf numFmtId="0" fontId="11" fillId="4" borderId="35" xfId="0" applyFont="1" applyFill="1" applyBorder="1" applyAlignment="1">
      <alignment vertical="top"/>
    </xf>
    <xf numFmtId="0" fontId="11" fillId="4" borderId="11" xfId="0" applyFont="1" applyFill="1" applyBorder="1" applyAlignment="1">
      <alignment vertical="top"/>
    </xf>
    <xf numFmtId="0" fontId="7" fillId="0" borderId="41" xfId="0" applyFont="1" applyBorder="1" applyAlignment="1">
      <alignment vertical="top" wrapText="1"/>
    </xf>
    <xf numFmtId="0" fontId="7" fillId="0" borderId="8" xfId="0" applyFont="1" applyBorder="1" applyAlignment="1">
      <alignment vertical="top" wrapText="1"/>
    </xf>
    <xf numFmtId="0" fontId="7" fillId="0" borderId="36" xfId="0" applyFont="1" applyBorder="1" applyAlignment="1">
      <alignment vertical="top" wrapText="1"/>
    </xf>
    <xf numFmtId="0" fontId="7" fillId="0" borderId="13" xfId="0" applyFont="1" applyBorder="1" applyAlignment="1">
      <alignment vertical="top" wrapText="1"/>
    </xf>
    <xf numFmtId="0" fontId="7" fillId="3" borderId="42" xfId="0" applyFont="1" applyFill="1" applyBorder="1" applyAlignment="1">
      <alignment vertical="top" wrapText="1"/>
    </xf>
    <xf numFmtId="0" fontId="7" fillId="3" borderId="37" xfId="0" applyFont="1" applyFill="1" applyBorder="1" applyAlignment="1">
      <alignment vertical="top" wrapText="1"/>
    </xf>
    <xf numFmtId="0" fontId="13" fillId="3" borderId="13" xfId="0" applyFont="1" applyFill="1" applyBorder="1" applyAlignment="1">
      <alignment vertical="top" wrapText="1"/>
    </xf>
    <xf numFmtId="0" fontId="13" fillId="3" borderId="16" xfId="0" applyFont="1" applyFill="1" applyBorder="1" applyAlignment="1">
      <alignment vertical="top" wrapText="1"/>
    </xf>
    <xf numFmtId="0" fontId="13" fillId="3" borderId="29" xfId="0" applyFont="1" applyFill="1" applyBorder="1" applyAlignment="1">
      <alignment vertical="top" wrapText="1"/>
    </xf>
    <xf numFmtId="0" fontId="13" fillId="3" borderId="11" xfId="0" applyFont="1" applyFill="1" applyBorder="1" applyAlignment="1">
      <alignment vertical="top" wrapText="1"/>
    </xf>
    <xf numFmtId="0" fontId="11" fillId="6" borderId="12" xfId="0" applyFont="1" applyFill="1" applyBorder="1" applyAlignment="1">
      <alignment vertical="top"/>
    </xf>
    <xf numFmtId="0" fontId="11" fillId="5" borderId="9" xfId="0" applyFont="1" applyFill="1" applyBorder="1" applyAlignment="1">
      <alignment vertical="top"/>
    </xf>
    <xf numFmtId="0" fontId="11" fillId="5" borderId="12" xfId="0" applyFont="1" applyFill="1" applyBorder="1" applyAlignment="1">
      <alignment vertical="top"/>
    </xf>
    <xf numFmtId="0" fontId="11" fillId="4" borderId="21" xfId="0" applyFont="1" applyFill="1" applyBorder="1" applyAlignment="1">
      <alignment horizontal="center"/>
    </xf>
    <xf numFmtId="0" fontId="11" fillId="4" borderId="2" xfId="0" applyFont="1" applyFill="1" applyBorder="1" applyAlignment="1">
      <alignment horizontal="center"/>
    </xf>
    <xf numFmtId="0" fontId="11" fillId="4" borderId="9" xfId="0" applyFont="1" applyFill="1" applyBorder="1"/>
    <xf numFmtId="0" fontId="11" fillId="4" borderId="11" xfId="0" applyFont="1" applyFill="1" applyBorder="1"/>
    <xf numFmtId="0" fontId="7" fillId="0" borderId="14" xfId="0" applyFont="1" applyBorder="1" applyAlignment="1">
      <alignment vertical="top" wrapText="1"/>
    </xf>
    <xf numFmtId="0" fontId="7" fillId="0" borderId="16" xfId="0" applyFont="1" applyBorder="1" applyAlignment="1">
      <alignment vertical="top" wrapText="1"/>
    </xf>
    <xf numFmtId="0" fontId="11" fillId="6" borderId="12" xfId="0" applyFont="1" applyFill="1" applyBorder="1" applyAlignment="1">
      <alignment vertical="top" wrapText="1"/>
    </xf>
    <xf numFmtId="0" fontId="11" fillId="6" borderId="14" xfId="0" applyFont="1" applyFill="1" applyBorder="1" applyAlignment="1">
      <alignment vertical="top"/>
    </xf>
    <xf numFmtId="0" fontId="11" fillId="4" borderId="22" xfId="0" applyFont="1" applyFill="1" applyBorder="1" applyAlignment="1">
      <alignment horizontal="center"/>
    </xf>
    <xf numFmtId="0" fontId="13" fillId="0" borderId="26" xfId="0" applyFont="1" applyBorder="1" applyAlignment="1">
      <alignment vertical="center" wrapText="1"/>
    </xf>
    <xf numFmtId="0" fontId="13" fillId="0" borderId="0" xfId="0" applyFont="1" applyAlignment="1">
      <alignment vertical="center" wrapText="1"/>
    </xf>
    <xf numFmtId="0" fontId="13" fillId="0" borderId="7" xfId="0" applyFont="1" applyBorder="1" applyAlignment="1">
      <alignment vertical="center" wrapText="1"/>
    </xf>
    <xf numFmtId="0" fontId="12" fillId="0" borderId="12" xfId="0" applyFont="1" applyBorder="1" applyAlignment="1">
      <alignment vertical="center" wrapText="1"/>
    </xf>
    <xf numFmtId="0" fontId="7" fillId="0" borderId="12" xfId="0" applyFont="1" applyBorder="1" applyAlignment="1">
      <alignment vertical="center" wrapText="1"/>
    </xf>
    <xf numFmtId="0" fontId="7" fillId="0" borderId="8"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xf>
    <xf numFmtId="0" fontId="11" fillId="4" borderId="10" xfId="0" applyFont="1" applyFill="1" applyBorder="1"/>
    <xf numFmtId="0" fontId="7" fillId="3" borderId="14" xfId="0" applyFont="1" applyFill="1" applyBorder="1" applyAlignment="1">
      <alignment vertical="center" wrapText="1"/>
    </xf>
    <xf numFmtId="0" fontId="7" fillId="3" borderId="15" xfId="0" applyFont="1" applyFill="1" applyBorder="1" applyAlignment="1">
      <alignment vertical="center" wrapText="1"/>
    </xf>
    <xf numFmtId="0" fontId="7" fillId="3" borderId="16" xfId="0" applyFont="1" applyFill="1" applyBorder="1" applyAlignment="1">
      <alignment vertical="center" wrapText="1"/>
    </xf>
    <xf numFmtId="0" fontId="7" fillId="3" borderId="14" xfId="0" applyFont="1" applyFill="1" applyBorder="1"/>
    <xf numFmtId="0" fontId="7" fillId="3" borderId="15" xfId="0" applyFont="1" applyFill="1" applyBorder="1"/>
    <xf numFmtId="0" fontId="7" fillId="3" borderId="16" xfId="0" applyFont="1" applyFill="1" applyBorder="1"/>
    <xf numFmtId="0" fontId="2" fillId="4" borderId="21" xfId="0" applyFont="1" applyFill="1" applyBorder="1" applyAlignment="1">
      <alignment horizontal="center"/>
    </xf>
    <xf numFmtId="0" fontId="0" fillId="4" borderId="22" xfId="0" applyFill="1" applyBorder="1" applyAlignment="1">
      <alignment horizontal="center"/>
    </xf>
    <xf numFmtId="0" fontId="0" fillId="4" borderId="2" xfId="0" applyFill="1" applyBorder="1" applyAlignment="1">
      <alignment horizontal="center"/>
    </xf>
    <xf numFmtId="0" fontId="7" fillId="4" borderId="9" xfId="0" applyFont="1" applyFill="1" applyBorder="1"/>
    <xf numFmtId="0" fontId="7" fillId="4" borderId="10" xfId="0" applyFont="1" applyFill="1" applyBorder="1"/>
    <xf numFmtId="0" fontId="7" fillId="4" borderId="11" xfId="0" applyFont="1" applyFill="1" applyBorder="1"/>
    <xf numFmtId="0" fontId="7" fillId="0" borderId="8" xfId="0" applyFont="1" applyBorder="1" applyAlignment="1">
      <alignment wrapText="1"/>
    </xf>
    <xf numFmtId="0" fontId="7" fillId="0" borderId="13" xfId="0" applyFont="1" applyBorder="1" applyAlignment="1">
      <alignment wrapText="1"/>
    </xf>
    <xf numFmtId="0" fontId="5" fillId="6" borderId="12" xfId="0" applyFont="1" applyFill="1" applyBorder="1" applyAlignment="1">
      <alignment vertical="center" wrapText="1"/>
    </xf>
    <xf numFmtId="0" fontId="5" fillId="6" borderId="12" xfId="0" applyFont="1" applyFill="1" applyBorder="1" applyAlignment="1">
      <alignment vertical="center"/>
    </xf>
    <xf numFmtId="0" fontId="5" fillId="6" borderId="27" xfId="0" applyFont="1" applyFill="1" applyBorder="1" applyAlignment="1">
      <alignment vertical="center"/>
    </xf>
    <xf numFmtId="0" fontId="5" fillId="5" borderId="12" xfId="0" applyFont="1" applyFill="1" applyBorder="1" applyAlignment="1">
      <alignment vertical="center" wrapText="1"/>
    </xf>
    <xf numFmtId="0" fontId="5" fillId="5" borderId="27" xfId="0" applyFont="1" applyFill="1" applyBorder="1" applyAlignment="1">
      <alignment vertical="center" wrapText="1"/>
    </xf>
    <xf numFmtId="0" fontId="5" fillId="6" borderId="27" xfId="0" applyFont="1" applyFill="1" applyBorder="1" applyAlignment="1">
      <alignment vertical="center" wrapText="1"/>
    </xf>
    <xf numFmtId="0" fontId="5" fillId="5" borderId="14" xfId="0" applyFont="1" applyFill="1" applyBorder="1" applyAlignment="1">
      <alignment vertical="center" wrapText="1"/>
    </xf>
    <xf numFmtId="0" fontId="7" fillId="0" borderId="12" xfId="0" applyFont="1" applyBorder="1" applyAlignment="1">
      <alignment horizontal="left" vertical="top" wrapText="1"/>
    </xf>
    <xf numFmtId="0" fontId="7" fillId="0" borderId="8" xfId="0" applyFont="1" applyBorder="1" applyAlignment="1">
      <alignment horizontal="left" vertical="top" wrapText="1"/>
    </xf>
    <xf numFmtId="0" fontId="7" fillId="0" borderId="13" xfId="0" applyFont="1" applyBorder="1" applyAlignment="1">
      <alignment horizontal="left" vertical="top" wrapText="1"/>
    </xf>
    <xf numFmtId="0" fontId="11" fillId="4" borderId="17" xfId="0" applyFont="1" applyFill="1" applyBorder="1" applyAlignment="1">
      <alignment vertical="top" wrapText="1"/>
    </xf>
    <xf numFmtId="0" fontId="11" fillId="4" borderId="18" xfId="0" applyFont="1" applyFill="1" applyBorder="1" applyAlignment="1">
      <alignment vertical="top" wrapText="1"/>
    </xf>
    <xf numFmtId="0" fontId="11" fillId="4" borderId="9" xfId="0" applyFont="1" applyFill="1" applyBorder="1" applyAlignment="1">
      <alignment horizontal="center"/>
    </xf>
    <xf numFmtId="0" fontId="11" fillId="4" borderId="11" xfId="0" applyFont="1" applyFill="1" applyBorder="1" applyAlignment="1">
      <alignment horizontal="center"/>
    </xf>
    <xf numFmtId="0" fontId="9" fillId="0" borderId="32" xfId="0" applyFont="1" applyBorder="1" applyAlignment="1">
      <alignment horizontal="center" vertical="top" wrapText="1"/>
    </xf>
    <xf numFmtId="0" fontId="9" fillId="0" borderId="20" xfId="0" applyFont="1" applyBorder="1" applyAlignment="1">
      <alignment horizontal="center" vertical="top" wrapText="1"/>
    </xf>
    <xf numFmtId="0" fontId="9" fillId="0" borderId="33" xfId="0" applyFont="1" applyBorder="1" applyAlignment="1">
      <alignment horizontal="center" vertical="top" wrapText="1"/>
    </xf>
    <xf numFmtId="0" fontId="9" fillId="0" borderId="6" xfId="0" applyFont="1" applyBorder="1" applyAlignment="1">
      <alignment vertical="center" textRotation="90" wrapText="1"/>
    </xf>
    <xf numFmtId="0" fontId="9" fillId="0" borderId="4" xfId="0" applyFont="1" applyBorder="1" applyAlignment="1">
      <alignment vertical="center" textRotation="90" wrapText="1"/>
    </xf>
    <xf numFmtId="0" fontId="9" fillId="0" borderId="3" xfId="0" applyFont="1" applyBorder="1" applyAlignment="1">
      <alignment vertical="center" textRotation="90" wrapText="1"/>
    </xf>
    <xf numFmtId="0" fontId="11" fillId="4" borderId="30" xfId="0" applyFont="1" applyFill="1" applyBorder="1" applyAlignment="1">
      <alignment horizontal="center"/>
    </xf>
    <xf numFmtId="0" fontId="11" fillId="4" borderId="31" xfId="0" applyFont="1" applyFill="1" applyBorder="1" applyAlignment="1">
      <alignment horizontal="center"/>
    </xf>
    <xf numFmtId="0" fontId="10" fillId="0" borderId="14" xfId="0" applyFont="1" applyBorder="1" applyAlignment="1">
      <alignment vertical="top" wrapText="1"/>
    </xf>
    <xf numFmtId="0" fontId="10" fillId="0" borderId="15" xfId="0" applyFont="1" applyBorder="1" applyAlignment="1">
      <alignment vertical="top" wrapText="1"/>
    </xf>
    <xf numFmtId="0" fontId="10" fillId="0" borderId="16" xfId="0" applyFont="1" applyBorder="1" applyAlignment="1">
      <alignment vertical="top" wrapText="1"/>
    </xf>
  </cellXfs>
  <cellStyles count="2">
    <cellStyle name="Neutraal" xfId="1" builtinId="28"/>
    <cellStyle name="Standaard" xfId="0" builtinId="0"/>
  </cellStyles>
  <dxfs count="216">
    <dxf>
      <font>
        <color theme="0"/>
      </font>
      <fill>
        <patternFill>
          <bgColor theme="0"/>
        </patternFill>
      </fill>
    </dxf>
    <dxf>
      <fill>
        <patternFill>
          <bgColor rgb="FF00B050"/>
        </patternFill>
      </fill>
    </dxf>
    <dxf>
      <fill>
        <patternFill>
          <bgColor rgb="FFFF0000"/>
        </patternFill>
      </fill>
    </dxf>
    <dxf>
      <font>
        <color theme="0"/>
      </font>
      <fill>
        <patternFill>
          <bgColor theme="0"/>
        </patternFill>
      </fill>
    </dxf>
    <dxf>
      <fill>
        <patternFill>
          <bgColor rgb="FF00B050"/>
        </patternFill>
      </fill>
    </dxf>
    <dxf>
      <fill>
        <patternFill>
          <bgColor rgb="FFFF0000"/>
        </patternFill>
      </fill>
    </dxf>
    <dxf>
      <fill>
        <patternFill>
          <bgColor rgb="FFFFC000"/>
        </patternFill>
      </fill>
    </dxf>
    <dxf>
      <fill>
        <patternFill>
          <bgColor theme="8" tint="0.39994506668294322"/>
        </patternFill>
      </fill>
    </dxf>
    <dxf>
      <fill>
        <patternFill>
          <bgColor rgb="FF0070C0"/>
        </patternFill>
      </fill>
    </dxf>
    <dxf>
      <font>
        <color theme="0"/>
      </font>
      <fill>
        <patternFill>
          <bgColor theme="0"/>
        </patternFill>
      </fill>
    </dxf>
    <dxf>
      <fill>
        <patternFill>
          <bgColor rgb="FF00B050"/>
        </patternFill>
      </fill>
    </dxf>
    <dxf>
      <fill>
        <patternFill>
          <bgColor rgb="FFFF0000"/>
        </patternFill>
      </fill>
    </dxf>
    <dxf>
      <font>
        <color theme="0"/>
      </font>
      <fill>
        <patternFill>
          <bgColor theme="0"/>
        </patternFill>
      </fill>
    </dxf>
    <dxf>
      <fill>
        <patternFill>
          <bgColor rgb="FF00B050"/>
        </patternFill>
      </fill>
    </dxf>
    <dxf>
      <fill>
        <patternFill>
          <bgColor rgb="FFFF0000"/>
        </patternFill>
      </fill>
    </dxf>
    <dxf>
      <fill>
        <patternFill>
          <bgColor rgb="FFFFC000"/>
        </patternFill>
      </fill>
    </dxf>
    <dxf>
      <fill>
        <patternFill>
          <bgColor theme="8" tint="0.39994506668294322"/>
        </patternFill>
      </fill>
    </dxf>
    <dxf>
      <fill>
        <patternFill>
          <bgColor rgb="FF0070C0"/>
        </patternFill>
      </fill>
    </dxf>
    <dxf>
      <font>
        <color theme="0"/>
      </font>
      <fill>
        <patternFill>
          <bgColor theme="0"/>
        </patternFill>
      </fill>
    </dxf>
    <dxf>
      <fill>
        <patternFill>
          <bgColor rgb="FF00B050"/>
        </patternFill>
      </fill>
    </dxf>
    <dxf>
      <fill>
        <patternFill>
          <bgColor rgb="FFFF0000"/>
        </patternFill>
      </fill>
    </dxf>
    <dxf>
      <font>
        <color theme="0"/>
      </font>
      <fill>
        <patternFill>
          <bgColor theme="0"/>
        </patternFill>
      </fill>
    </dxf>
    <dxf>
      <fill>
        <patternFill>
          <bgColor rgb="FF00B050"/>
        </patternFill>
      </fill>
    </dxf>
    <dxf>
      <fill>
        <patternFill>
          <bgColor rgb="FFFF0000"/>
        </patternFill>
      </fill>
    </dxf>
    <dxf>
      <fill>
        <patternFill>
          <bgColor rgb="FFFFC000"/>
        </patternFill>
      </fill>
    </dxf>
    <dxf>
      <fill>
        <patternFill>
          <bgColor theme="8" tint="0.39994506668294322"/>
        </patternFill>
      </fill>
    </dxf>
    <dxf>
      <fill>
        <patternFill>
          <bgColor rgb="FF0070C0"/>
        </patternFill>
      </fill>
    </dxf>
    <dxf>
      <font>
        <color theme="0"/>
      </font>
      <fill>
        <patternFill>
          <bgColor theme="0"/>
        </patternFill>
      </fill>
    </dxf>
    <dxf>
      <fill>
        <patternFill>
          <bgColor rgb="FF00B050"/>
        </patternFill>
      </fill>
    </dxf>
    <dxf>
      <fill>
        <patternFill>
          <bgColor rgb="FFFF0000"/>
        </patternFill>
      </fill>
    </dxf>
    <dxf>
      <font>
        <color theme="0"/>
      </font>
      <fill>
        <patternFill>
          <bgColor theme="0"/>
        </patternFill>
      </fill>
    </dxf>
    <dxf>
      <fill>
        <patternFill>
          <bgColor rgb="FF00B050"/>
        </patternFill>
      </fill>
    </dxf>
    <dxf>
      <fill>
        <patternFill>
          <bgColor rgb="FFFF0000"/>
        </patternFill>
      </fill>
    </dxf>
    <dxf>
      <fill>
        <patternFill>
          <bgColor rgb="FFFFC000"/>
        </patternFill>
      </fill>
    </dxf>
    <dxf>
      <fill>
        <patternFill>
          <bgColor theme="8" tint="0.39994506668294322"/>
        </patternFill>
      </fill>
    </dxf>
    <dxf>
      <fill>
        <patternFill>
          <bgColor rgb="FF0070C0"/>
        </patternFill>
      </fill>
    </dxf>
    <dxf>
      <font>
        <color theme="0"/>
      </font>
      <fill>
        <patternFill>
          <bgColor theme="0"/>
        </patternFill>
      </fill>
    </dxf>
    <dxf>
      <fill>
        <patternFill>
          <bgColor rgb="FF00B050"/>
        </patternFill>
      </fill>
    </dxf>
    <dxf>
      <fill>
        <patternFill>
          <bgColor rgb="FFFF0000"/>
        </patternFill>
      </fill>
    </dxf>
    <dxf>
      <font>
        <color theme="0"/>
      </font>
      <fill>
        <patternFill>
          <bgColor theme="0"/>
        </patternFill>
      </fill>
    </dxf>
    <dxf>
      <fill>
        <patternFill>
          <bgColor rgb="FF00B050"/>
        </patternFill>
      </fill>
    </dxf>
    <dxf>
      <fill>
        <patternFill>
          <bgColor rgb="FFFF0000"/>
        </patternFill>
      </fill>
    </dxf>
    <dxf>
      <fill>
        <patternFill>
          <bgColor rgb="FFFFC000"/>
        </patternFill>
      </fill>
    </dxf>
    <dxf>
      <fill>
        <patternFill>
          <bgColor theme="8" tint="0.39994506668294322"/>
        </patternFill>
      </fill>
    </dxf>
    <dxf>
      <fill>
        <patternFill>
          <bgColor rgb="FF0070C0"/>
        </patternFill>
      </fill>
    </dxf>
    <dxf>
      <font>
        <color theme="0"/>
      </font>
      <fill>
        <patternFill>
          <bgColor theme="0"/>
        </patternFill>
      </fill>
    </dxf>
    <dxf>
      <fill>
        <patternFill>
          <bgColor rgb="FF00B050"/>
        </patternFill>
      </fill>
    </dxf>
    <dxf>
      <fill>
        <patternFill>
          <bgColor rgb="FFFF0000"/>
        </patternFill>
      </fill>
    </dxf>
    <dxf>
      <font>
        <color theme="0"/>
      </font>
      <fill>
        <patternFill>
          <bgColor theme="0"/>
        </patternFill>
      </fill>
    </dxf>
    <dxf>
      <fill>
        <patternFill>
          <bgColor rgb="FF00B050"/>
        </patternFill>
      </fill>
    </dxf>
    <dxf>
      <fill>
        <patternFill>
          <bgColor rgb="FFFF0000"/>
        </patternFill>
      </fill>
    </dxf>
    <dxf>
      <fill>
        <patternFill>
          <bgColor rgb="FFFFC000"/>
        </patternFill>
      </fill>
    </dxf>
    <dxf>
      <fill>
        <patternFill>
          <bgColor theme="8" tint="0.39994506668294322"/>
        </patternFill>
      </fill>
    </dxf>
    <dxf>
      <fill>
        <patternFill>
          <bgColor rgb="FF0070C0"/>
        </patternFill>
      </fill>
    </dxf>
    <dxf>
      <font>
        <color theme="0"/>
      </font>
      <fill>
        <patternFill>
          <bgColor theme="0"/>
        </patternFill>
      </fill>
    </dxf>
    <dxf>
      <fill>
        <patternFill>
          <bgColor rgb="FF00B050"/>
        </patternFill>
      </fill>
    </dxf>
    <dxf>
      <fill>
        <patternFill>
          <bgColor rgb="FFFF0000"/>
        </patternFill>
      </fill>
    </dxf>
    <dxf>
      <font>
        <color theme="0"/>
      </font>
      <fill>
        <patternFill>
          <bgColor theme="0"/>
        </patternFill>
      </fill>
    </dxf>
    <dxf>
      <fill>
        <patternFill>
          <bgColor rgb="FF00B050"/>
        </patternFill>
      </fill>
    </dxf>
    <dxf>
      <fill>
        <patternFill>
          <bgColor rgb="FFFF0000"/>
        </patternFill>
      </fill>
    </dxf>
    <dxf>
      <font>
        <color theme="0"/>
      </font>
      <fill>
        <patternFill>
          <bgColor theme="0"/>
        </patternFill>
      </fill>
    </dxf>
    <dxf>
      <fill>
        <patternFill>
          <bgColor rgb="FF00B050"/>
        </patternFill>
      </fill>
    </dxf>
    <dxf>
      <fill>
        <patternFill>
          <bgColor rgb="FFFF0000"/>
        </patternFill>
      </fill>
    </dxf>
    <dxf>
      <font>
        <color theme="0"/>
      </font>
      <fill>
        <patternFill>
          <bgColor theme="0"/>
        </patternFill>
      </fill>
    </dxf>
    <dxf>
      <fill>
        <patternFill>
          <bgColor rgb="FF00B050"/>
        </patternFill>
      </fill>
    </dxf>
    <dxf>
      <fill>
        <patternFill>
          <bgColor rgb="FFFF0000"/>
        </patternFill>
      </fill>
    </dxf>
    <dxf>
      <font>
        <color theme="0"/>
      </font>
      <fill>
        <patternFill>
          <bgColor theme="0"/>
        </patternFill>
      </fill>
    </dxf>
    <dxf>
      <fill>
        <patternFill>
          <bgColor rgb="FF00B050"/>
        </patternFill>
      </fill>
    </dxf>
    <dxf>
      <fill>
        <patternFill>
          <bgColor rgb="FFFF0000"/>
        </patternFill>
      </fill>
    </dxf>
    <dxf>
      <font>
        <color theme="0"/>
      </font>
      <fill>
        <patternFill>
          <bgColor theme="0"/>
        </patternFill>
      </fill>
    </dxf>
    <dxf>
      <fill>
        <patternFill>
          <bgColor rgb="FF00B050"/>
        </patternFill>
      </fill>
    </dxf>
    <dxf>
      <fill>
        <patternFill>
          <bgColor rgb="FFFF0000"/>
        </patternFill>
      </fill>
    </dxf>
    <dxf>
      <font>
        <color theme="0"/>
      </font>
      <fill>
        <patternFill>
          <bgColor theme="0"/>
        </patternFill>
      </fill>
    </dxf>
    <dxf>
      <fill>
        <patternFill>
          <bgColor rgb="FF00B050"/>
        </patternFill>
      </fill>
    </dxf>
    <dxf>
      <fill>
        <patternFill>
          <bgColor rgb="FFFF0000"/>
        </patternFill>
      </fill>
    </dxf>
    <dxf>
      <font>
        <color theme="0"/>
      </font>
      <fill>
        <patternFill>
          <bgColor theme="0"/>
        </patternFill>
      </fill>
    </dxf>
    <dxf>
      <fill>
        <patternFill>
          <bgColor rgb="FF00B050"/>
        </patternFill>
      </fill>
    </dxf>
    <dxf>
      <fill>
        <patternFill>
          <bgColor rgb="FFFF0000"/>
        </patternFill>
      </fill>
    </dxf>
    <dxf>
      <font>
        <color theme="0"/>
      </font>
      <fill>
        <patternFill>
          <bgColor theme="0"/>
        </patternFill>
      </fill>
    </dxf>
    <dxf>
      <fill>
        <patternFill>
          <bgColor rgb="FF00B050"/>
        </patternFill>
      </fill>
    </dxf>
    <dxf>
      <fill>
        <patternFill>
          <bgColor rgb="FFFF0000"/>
        </patternFill>
      </fill>
    </dxf>
    <dxf>
      <fill>
        <patternFill>
          <bgColor rgb="FFFFC000"/>
        </patternFill>
      </fill>
    </dxf>
    <dxf>
      <fill>
        <patternFill>
          <bgColor theme="8" tint="0.39994506668294322"/>
        </patternFill>
      </fill>
    </dxf>
    <dxf>
      <fill>
        <patternFill>
          <bgColor rgb="FF0070C0"/>
        </patternFill>
      </fill>
    </dxf>
    <dxf>
      <font>
        <color theme="0"/>
      </font>
      <fill>
        <patternFill>
          <bgColor theme="0"/>
        </patternFill>
      </fill>
    </dxf>
    <dxf>
      <fill>
        <patternFill>
          <bgColor rgb="FF00B050"/>
        </patternFill>
      </fill>
    </dxf>
    <dxf>
      <fill>
        <patternFill>
          <bgColor rgb="FFFF0000"/>
        </patternFill>
      </fill>
    </dxf>
    <dxf>
      <fill>
        <patternFill>
          <bgColor rgb="FFFFC000"/>
        </patternFill>
      </fill>
    </dxf>
    <dxf>
      <fill>
        <patternFill>
          <bgColor theme="8" tint="0.39994506668294322"/>
        </patternFill>
      </fill>
    </dxf>
    <dxf>
      <fill>
        <patternFill>
          <bgColor rgb="FF0070C0"/>
        </patternFill>
      </fill>
    </dxf>
    <dxf>
      <font>
        <color theme="0"/>
      </font>
      <fill>
        <patternFill>
          <bgColor theme="0"/>
        </patternFill>
      </fill>
    </dxf>
    <dxf>
      <fill>
        <patternFill>
          <bgColor rgb="FF00B050"/>
        </patternFill>
      </fill>
    </dxf>
    <dxf>
      <fill>
        <patternFill>
          <bgColor rgb="FFFF0000"/>
        </patternFill>
      </fill>
    </dxf>
    <dxf>
      <fill>
        <patternFill>
          <bgColor rgb="FFFFC000"/>
        </patternFill>
      </fill>
    </dxf>
    <dxf>
      <fill>
        <patternFill>
          <bgColor theme="8" tint="0.39994506668294322"/>
        </patternFill>
      </fill>
    </dxf>
    <dxf>
      <fill>
        <patternFill>
          <bgColor rgb="FF0070C0"/>
        </patternFill>
      </fill>
    </dxf>
    <dxf>
      <font>
        <color theme="0"/>
      </font>
      <fill>
        <patternFill>
          <bgColor theme="0"/>
        </patternFill>
      </fill>
    </dxf>
    <dxf>
      <fill>
        <patternFill>
          <bgColor rgb="FF00B050"/>
        </patternFill>
      </fill>
    </dxf>
    <dxf>
      <fill>
        <patternFill>
          <bgColor rgb="FFFF0000"/>
        </patternFill>
      </fill>
    </dxf>
    <dxf>
      <fill>
        <patternFill>
          <bgColor rgb="FFFFC000"/>
        </patternFill>
      </fill>
    </dxf>
    <dxf>
      <fill>
        <patternFill>
          <bgColor theme="8" tint="0.39994506668294322"/>
        </patternFill>
      </fill>
    </dxf>
    <dxf>
      <fill>
        <patternFill>
          <bgColor rgb="FF0070C0"/>
        </patternFill>
      </fill>
    </dxf>
    <dxf>
      <font>
        <color theme="0"/>
      </font>
      <fill>
        <patternFill>
          <bgColor theme="0"/>
        </patternFill>
      </fill>
    </dxf>
    <dxf>
      <fill>
        <patternFill>
          <bgColor rgb="FF00B050"/>
        </patternFill>
      </fill>
    </dxf>
    <dxf>
      <fill>
        <patternFill>
          <bgColor rgb="FFFF0000"/>
        </patternFill>
      </fill>
    </dxf>
    <dxf>
      <fill>
        <patternFill>
          <bgColor rgb="FFFFC000"/>
        </patternFill>
      </fill>
    </dxf>
    <dxf>
      <fill>
        <patternFill>
          <bgColor theme="8" tint="0.39994506668294322"/>
        </patternFill>
      </fill>
    </dxf>
    <dxf>
      <fill>
        <patternFill>
          <bgColor rgb="FF0070C0"/>
        </patternFill>
      </fill>
    </dxf>
    <dxf>
      <font>
        <color theme="0"/>
      </font>
      <fill>
        <patternFill>
          <bgColor theme="0"/>
        </patternFill>
      </fill>
    </dxf>
    <dxf>
      <fill>
        <patternFill>
          <bgColor rgb="FF00B050"/>
        </patternFill>
      </fill>
    </dxf>
    <dxf>
      <fill>
        <patternFill>
          <bgColor rgb="FFFF0000"/>
        </patternFill>
      </fill>
    </dxf>
    <dxf>
      <fill>
        <patternFill>
          <bgColor rgb="FFFFC000"/>
        </patternFill>
      </fill>
    </dxf>
    <dxf>
      <fill>
        <patternFill>
          <bgColor theme="8" tint="0.39994506668294322"/>
        </patternFill>
      </fill>
    </dxf>
    <dxf>
      <fill>
        <patternFill>
          <bgColor rgb="FF0070C0"/>
        </patternFill>
      </fill>
    </dxf>
    <dxf>
      <font>
        <color theme="0"/>
      </font>
      <fill>
        <patternFill>
          <bgColor theme="0"/>
        </patternFill>
      </fill>
    </dxf>
    <dxf>
      <fill>
        <patternFill>
          <bgColor rgb="FF00B050"/>
        </patternFill>
      </fill>
    </dxf>
    <dxf>
      <fill>
        <patternFill>
          <bgColor rgb="FFFF0000"/>
        </patternFill>
      </fill>
    </dxf>
    <dxf>
      <fill>
        <patternFill>
          <bgColor rgb="FFFFC000"/>
        </patternFill>
      </fill>
    </dxf>
    <dxf>
      <fill>
        <patternFill>
          <bgColor theme="8" tint="0.39994506668294322"/>
        </patternFill>
      </fill>
    </dxf>
    <dxf>
      <fill>
        <patternFill>
          <bgColor rgb="FF0070C0"/>
        </patternFill>
      </fill>
    </dxf>
    <dxf>
      <font>
        <color theme="0"/>
      </font>
      <fill>
        <patternFill>
          <bgColor theme="0"/>
        </patternFill>
      </fill>
    </dxf>
    <dxf>
      <fill>
        <patternFill>
          <bgColor rgb="FF00B050"/>
        </patternFill>
      </fill>
    </dxf>
    <dxf>
      <fill>
        <patternFill>
          <bgColor rgb="FFFF0000"/>
        </patternFill>
      </fill>
    </dxf>
    <dxf>
      <fill>
        <patternFill>
          <bgColor rgb="FFFFC000"/>
        </patternFill>
      </fill>
    </dxf>
    <dxf>
      <fill>
        <patternFill>
          <bgColor theme="8" tint="0.39994506668294322"/>
        </patternFill>
      </fill>
    </dxf>
    <dxf>
      <fill>
        <patternFill>
          <bgColor rgb="FF0070C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00B050"/>
        </patternFill>
      </fill>
    </dxf>
    <dxf>
      <fill>
        <patternFill>
          <bgColor rgb="FFFF0000"/>
        </patternFill>
      </fill>
    </dxf>
    <dxf>
      <font>
        <color theme="0"/>
      </font>
      <fill>
        <patternFill>
          <bgColor theme="0"/>
        </patternFill>
      </fill>
    </dxf>
    <dxf>
      <fill>
        <patternFill>
          <bgColor rgb="FF00B050"/>
        </patternFill>
      </fill>
    </dxf>
    <dxf>
      <fill>
        <patternFill>
          <bgColor rgb="FFFF0000"/>
        </patternFill>
      </fill>
    </dxf>
    <dxf>
      <fill>
        <patternFill>
          <bgColor rgb="FFFFC000"/>
        </patternFill>
      </fill>
    </dxf>
    <dxf>
      <fill>
        <patternFill>
          <bgColor theme="8" tint="0.39994506668294322"/>
        </patternFill>
      </fill>
    </dxf>
    <dxf>
      <fill>
        <patternFill>
          <bgColor rgb="FF0070C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00B050"/>
        </patternFill>
      </fill>
    </dxf>
    <dxf>
      <fill>
        <patternFill>
          <bgColor rgb="FFFF0000"/>
        </patternFill>
      </fill>
    </dxf>
    <dxf>
      <font>
        <color theme="0"/>
      </font>
      <fill>
        <patternFill>
          <bgColor theme="0"/>
        </patternFill>
      </fill>
    </dxf>
    <dxf>
      <fill>
        <patternFill>
          <bgColor rgb="FF00B050"/>
        </patternFill>
      </fill>
    </dxf>
    <dxf>
      <fill>
        <patternFill>
          <bgColor rgb="FFFF0000"/>
        </patternFill>
      </fill>
    </dxf>
    <dxf>
      <fill>
        <patternFill>
          <bgColor rgb="FFFFC000"/>
        </patternFill>
      </fill>
    </dxf>
    <dxf>
      <fill>
        <patternFill>
          <bgColor theme="8" tint="0.39994506668294322"/>
        </patternFill>
      </fill>
    </dxf>
    <dxf>
      <fill>
        <patternFill>
          <bgColor rgb="FF0070C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00B050"/>
        </patternFill>
      </fill>
    </dxf>
    <dxf>
      <fill>
        <patternFill>
          <bgColor rgb="FFFF0000"/>
        </patternFill>
      </fill>
    </dxf>
    <dxf>
      <font>
        <color theme="0"/>
      </font>
      <fill>
        <patternFill>
          <bgColor theme="0"/>
        </patternFill>
      </fill>
    </dxf>
    <dxf>
      <fill>
        <patternFill>
          <bgColor rgb="FF00B050"/>
        </patternFill>
      </fill>
    </dxf>
    <dxf>
      <fill>
        <patternFill>
          <bgColor rgb="FFFF0000"/>
        </patternFill>
      </fill>
    </dxf>
    <dxf>
      <fill>
        <patternFill>
          <bgColor rgb="FFFFC000"/>
        </patternFill>
      </fill>
    </dxf>
    <dxf>
      <fill>
        <patternFill>
          <bgColor theme="8" tint="0.39994506668294322"/>
        </patternFill>
      </fill>
    </dxf>
    <dxf>
      <fill>
        <patternFill>
          <bgColor rgb="FF0070C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00B050"/>
        </patternFill>
      </fill>
    </dxf>
    <dxf>
      <fill>
        <patternFill>
          <bgColor rgb="FFFF0000"/>
        </patternFill>
      </fill>
    </dxf>
    <dxf>
      <font>
        <color theme="0"/>
      </font>
      <fill>
        <patternFill>
          <bgColor theme="0"/>
        </patternFill>
      </fill>
    </dxf>
    <dxf>
      <fill>
        <patternFill>
          <bgColor rgb="FF00B050"/>
        </patternFill>
      </fill>
    </dxf>
    <dxf>
      <fill>
        <patternFill>
          <bgColor rgb="FFFF0000"/>
        </patternFill>
      </fill>
    </dxf>
    <dxf>
      <fill>
        <patternFill>
          <bgColor rgb="FFFFC000"/>
        </patternFill>
      </fill>
    </dxf>
    <dxf>
      <fill>
        <patternFill>
          <bgColor theme="8" tint="0.39994506668294322"/>
        </patternFill>
      </fill>
    </dxf>
    <dxf>
      <fill>
        <patternFill>
          <bgColor rgb="FF0070C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00B050"/>
        </patternFill>
      </fill>
    </dxf>
    <dxf>
      <fill>
        <patternFill>
          <bgColor rgb="FFFF0000"/>
        </patternFill>
      </fill>
    </dxf>
    <dxf>
      <font>
        <color theme="0"/>
      </font>
      <fill>
        <patternFill>
          <bgColor theme="0"/>
        </patternFill>
      </fill>
    </dxf>
    <dxf>
      <fill>
        <patternFill>
          <bgColor rgb="FF00B050"/>
        </patternFill>
      </fill>
    </dxf>
    <dxf>
      <fill>
        <patternFill>
          <bgColor rgb="FFFF0000"/>
        </patternFill>
      </fill>
    </dxf>
    <dxf>
      <fill>
        <patternFill>
          <bgColor rgb="FFFFC000"/>
        </patternFill>
      </fill>
    </dxf>
    <dxf>
      <fill>
        <patternFill>
          <bgColor theme="8" tint="0.39994506668294322"/>
        </patternFill>
      </fill>
    </dxf>
    <dxf>
      <fill>
        <patternFill>
          <bgColor rgb="FF0070C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00B050"/>
        </patternFill>
      </fill>
    </dxf>
    <dxf>
      <fill>
        <patternFill>
          <bgColor rgb="FFFF0000"/>
        </patternFill>
      </fill>
    </dxf>
    <dxf>
      <font>
        <color theme="0"/>
      </font>
      <fill>
        <patternFill>
          <bgColor theme="0"/>
        </patternFill>
      </fill>
    </dxf>
    <dxf>
      <fill>
        <patternFill>
          <bgColor rgb="FF00B050"/>
        </patternFill>
      </fill>
    </dxf>
    <dxf>
      <fill>
        <patternFill>
          <bgColor rgb="FFFF0000"/>
        </patternFill>
      </fill>
    </dxf>
    <dxf>
      <fill>
        <patternFill>
          <bgColor rgb="FFFFC000"/>
        </patternFill>
      </fill>
    </dxf>
    <dxf>
      <fill>
        <patternFill>
          <bgColor theme="8" tint="0.39994506668294322"/>
        </patternFill>
      </fill>
    </dxf>
    <dxf>
      <fill>
        <patternFill>
          <bgColor rgb="FF0070C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00B050"/>
        </patternFill>
      </fill>
    </dxf>
    <dxf>
      <fill>
        <patternFill>
          <bgColor rgb="FFFF0000"/>
        </patternFill>
      </fill>
    </dxf>
    <dxf>
      <font>
        <color theme="0"/>
      </font>
      <fill>
        <patternFill>
          <bgColor theme="0"/>
        </patternFill>
      </fill>
    </dxf>
    <dxf>
      <fill>
        <patternFill>
          <bgColor rgb="FF00B050"/>
        </patternFill>
      </fill>
    </dxf>
    <dxf>
      <fill>
        <patternFill>
          <bgColor rgb="FFFF0000"/>
        </patternFill>
      </fill>
    </dxf>
    <dxf>
      <fill>
        <patternFill>
          <bgColor rgb="FFFFC000"/>
        </patternFill>
      </fill>
    </dxf>
    <dxf>
      <fill>
        <patternFill>
          <bgColor theme="8" tint="0.39994506668294322"/>
        </patternFill>
      </fill>
    </dxf>
    <dxf>
      <fill>
        <patternFill>
          <bgColor rgb="FF0070C0"/>
        </patternFill>
      </fill>
    </dxf>
    <dxf>
      <font>
        <color theme="0"/>
      </font>
      <fill>
        <patternFill>
          <bgColor theme="0"/>
        </patternFill>
      </fill>
    </dxf>
    <dxf>
      <fill>
        <patternFill>
          <bgColor rgb="FF00B050"/>
        </patternFill>
      </fill>
    </dxf>
    <dxf>
      <fill>
        <patternFill>
          <bgColor rgb="FFFF0000"/>
        </patternFill>
      </fill>
    </dxf>
    <dxf>
      <fill>
        <patternFill>
          <bgColor rgb="FFFFC000"/>
        </patternFill>
      </fill>
    </dxf>
    <dxf>
      <fill>
        <patternFill>
          <bgColor theme="8" tint="0.39994506668294322"/>
        </patternFill>
      </fill>
    </dxf>
    <dxf>
      <fill>
        <patternFill>
          <bgColor rgb="FF0070C0"/>
        </patternFill>
      </fill>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2402541</xdr:colOff>
      <xdr:row>9</xdr:row>
      <xdr:rowOff>80682</xdr:rowOff>
    </xdr:from>
    <xdr:to>
      <xdr:col>1</xdr:col>
      <xdr:colOff>3548688</xdr:colOff>
      <xdr:row>9</xdr:row>
      <xdr:rowOff>476956</xdr:rowOff>
    </xdr:to>
    <xdr:pic>
      <xdr:nvPicPr>
        <xdr:cNvPr id="7" name="Picture 6">
          <a:extLst>
            <a:ext uri="{FF2B5EF4-FFF2-40B4-BE49-F238E27FC236}">
              <a16:creationId xmlns:a16="http://schemas.microsoft.com/office/drawing/2014/main" id="{9E9FBAFD-F7F1-4F1F-BCD3-30373C806D4B}"/>
            </a:ext>
          </a:extLst>
        </xdr:cNvPr>
        <xdr:cNvPicPr>
          <a:picLocks noChangeAspect="1"/>
        </xdr:cNvPicPr>
      </xdr:nvPicPr>
      <xdr:blipFill>
        <a:blip xmlns:r="http://schemas.openxmlformats.org/officeDocument/2006/relationships" r:embed="rId1"/>
        <a:stretch>
          <a:fillRect/>
        </a:stretch>
      </xdr:blipFill>
      <xdr:spPr>
        <a:xfrm>
          <a:off x="3971365" y="2160494"/>
          <a:ext cx="1146147" cy="39627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3FDAA-3A6F-4C97-BD7E-E13732F4BAE3}">
  <dimension ref="A2:C26"/>
  <sheetViews>
    <sheetView topLeftCell="A16" zoomScaleNormal="100" workbookViewId="0">
      <selection activeCell="B22" sqref="B22"/>
    </sheetView>
  </sheetViews>
  <sheetFormatPr baseColWidth="10" defaultColWidth="8.83203125" defaultRowHeight="15" x14ac:dyDescent="0.2"/>
  <cols>
    <col min="1" max="1" width="22.83203125" customWidth="1"/>
    <col min="2" max="2" width="105.6640625" customWidth="1"/>
  </cols>
  <sheetData>
    <row r="2" spans="1:2" ht="16" x14ac:dyDescent="0.2">
      <c r="A2" s="159" t="s">
        <v>317</v>
      </c>
      <c r="B2" s="156" t="s">
        <v>318</v>
      </c>
    </row>
    <row r="3" spans="1:2" ht="16" x14ac:dyDescent="0.2">
      <c r="A3" s="159" t="s">
        <v>319</v>
      </c>
      <c r="B3" s="195">
        <v>43891</v>
      </c>
    </row>
    <row r="4" spans="1:2" ht="16" x14ac:dyDescent="0.2">
      <c r="A4" s="159" t="s">
        <v>320</v>
      </c>
      <c r="B4" s="160" t="s">
        <v>407</v>
      </c>
    </row>
    <row r="5" spans="1:2" ht="128" x14ac:dyDescent="0.2">
      <c r="A5" s="159" t="s">
        <v>321</v>
      </c>
      <c r="B5" s="156" t="s">
        <v>378</v>
      </c>
    </row>
    <row r="6" spans="1:2" ht="16" x14ac:dyDescent="0.2">
      <c r="A6" s="159" t="s">
        <v>339</v>
      </c>
      <c r="B6" s="156" t="s">
        <v>322</v>
      </c>
    </row>
    <row r="7" spans="1:2" ht="16" x14ac:dyDescent="0.2">
      <c r="A7" s="159" t="s">
        <v>323</v>
      </c>
      <c r="B7" s="156" t="s">
        <v>341</v>
      </c>
    </row>
    <row r="8" spans="1:2" ht="48" x14ac:dyDescent="0.2">
      <c r="A8" s="159" t="s">
        <v>324</v>
      </c>
      <c r="B8" s="156" t="s">
        <v>340</v>
      </c>
    </row>
    <row r="9" spans="1:2" ht="16" x14ac:dyDescent="0.2">
      <c r="A9" s="155" t="s">
        <v>325</v>
      </c>
      <c r="B9" s="63" t="s">
        <v>326</v>
      </c>
    </row>
    <row r="10" spans="1:2" ht="43.25" customHeight="1" x14ac:dyDescent="0.2">
      <c r="A10" s="155"/>
      <c r="B10" s="63"/>
    </row>
    <row r="11" spans="1:2" ht="16" x14ac:dyDescent="0.2">
      <c r="A11" s="48"/>
      <c r="B11" s="161" t="s">
        <v>327</v>
      </c>
    </row>
    <row r="12" spans="1:2" x14ac:dyDescent="0.2">
      <c r="A12" s="48"/>
      <c r="B12" s="63"/>
    </row>
    <row r="13" spans="1:2" ht="32" x14ac:dyDescent="0.2">
      <c r="A13" s="48"/>
      <c r="B13" s="162" t="s">
        <v>328</v>
      </c>
    </row>
    <row r="14" spans="1:2" ht="16" x14ac:dyDescent="0.2">
      <c r="A14" s="48"/>
      <c r="B14" s="162" t="s">
        <v>329</v>
      </c>
    </row>
    <row r="15" spans="1:2" ht="16" x14ac:dyDescent="0.2">
      <c r="A15" s="48"/>
      <c r="B15" s="162" t="s">
        <v>330</v>
      </c>
    </row>
    <row r="16" spans="1:2" ht="32" x14ac:dyDescent="0.2">
      <c r="A16" s="48"/>
      <c r="B16" s="162" t="s">
        <v>331</v>
      </c>
    </row>
    <row r="17" spans="1:3" ht="16" x14ac:dyDescent="0.2">
      <c r="A17" s="48"/>
      <c r="B17" s="162" t="s">
        <v>332</v>
      </c>
    </row>
    <row r="18" spans="1:3" ht="48" x14ac:dyDescent="0.2">
      <c r="A18" s="48"/>
      <c r="B18" s="162" t="s">
        <v>333</v>
      </c>
    </row>
    <row r="19" spans="1:3" x14ac:dyDescent="0.2">
      <c r="A19" s="48"/>
      <c r="B19" s="63"/>
    </row>
    <row r="20" spans="1:3" ht="64" x14ac:dyDescent="0.2">
      <c r="A20" s="155" t="s">
        <v>334</v>
      </c>
      <c r="B20" s="63" t="s">
        <v>335</v>
      </c>
    </row>
    <row r="22" spans="1:3" ht="48" x14ac:dyDescent="0.2">
      <c r="A22" s="155" t="s">
        <v>336</v>
      </c>
      <c r="B22" s="156" t="s">
        <v>337</v>
      </c>
    </row>
    <row r="23" spans="1:3" ht="32" x14ac:dyDescent="0.2">
      <c r="B23" s="157" t="s">
        <v>338</v>
      </c>
      <c r="C23" s="158"/>
    </row>
    <row r="24" spans="1:3" ht="32" x14ac:dyDescent="0.2">
      <c r="B24" s="157" t="s">
        <v>388</v>
      </c>
    </row>
    <row r="25" spans="1:3" ht="32" x14ac:dyDescent="0.2">
      <c r="B25" s="157" t="s">
        <v>406</v>
      </c>
      <c r="C25" s="158"/>
    </row>
    <row r="26" spans="1:3" ht="32" x14ac:dyDescent="0.2">
      <c r="B26" s="157" t="s">
        <v>408</v>
      </c>
    </row>
  </sheetData>
  <pageMargins left="0.7" right="0.7" top="0.75" bottom="0.75" header="0.3" footer="0.3"/>
  <pageSetup scale="70" orientation="portrait" verticalDpi="0" r:id="rId1"/>
  <headerFooter>
    <oddHeader>&amp;C&amp;"-,Bold"&amp;A</oddHeader>
    <oddFooter>&amp;LPrintdatum: &amp;D&amp;RPaginanummer: &amp;P/&amp;N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3872E-09A3-48D6-8031-4A54403361E4}">
  <dimension ref="A1:D18"/>
  <sheetViews>
    <sheetView tabSelected="1" workbookViewId="0">
      <selection activeCell="A17" sqref="A17:D17"/>
    </sheetView>
  </sheetViews>
  <sheetFormatPr baseColWidth="10" defaultColWidth="8.83203125" defaultRowHeight="15" x14ac:dyDescent="0.2"/>
  <cols>
    <col min="1" max="1" width="30.1640625" style="48" customWidth="1"/>
    <col min="2" max="4" width="22.1640625" style="48" customWidth="1"/>
    <col min="5" max="16384" width="8.83203125" style="48"/>
  </cols>
  <sheetData>
    <row r="1" spans="1:4" ht="16" thickBot="1" x14ac:dyDescent="0.25">
      <c r="A1" s="202" t="s">
        <v>288</v>
      </c>
      <c r="B1" s="203"/>
      <c r="C1" s="203"/>
      <c r="D1" s="204"/>
    </row>
    <row r="2" spans="1:4" ht="16" thickBot="1" x14ac:dyDescent="0.25"/>
    <row r="3" spans="1:4" x14ac:dyDescent="0.2">
      <c r="A3" s="109" t="s">
        <v>289</v>
      </c>
      <c r="B3" s="205" t="s">
        <v>301</v>
      </c>
      <c r="C3" s="205"/>
      <c r="D3" s="206"/>
    </row>
    <row r="4" spans="1:4" x14ac:dyDescent="0.2">
      <c r="A4" s="110" t="s">
        <v>290</v>
      </c>
      <c r="B4" s="207" t="s">
        <v>302</v>
      </c>
      <c r="C4" s="207"/>
      <c r="D4" s="208"/>
    </row>
    <row r="5" spans="1:4" x14ac:dyDescent="0.2">
      <c r="A5" s="110" t="s">
        <v>291</v>
      </c>
      <c r="B5" s="207" t="s">
        <v>303</v>
      </c>
      <c r="C5" s="207"/>
      <c r="D5" s="208"/>
    </row>
    <row r="6" spans="1:4" x14ac:dyDescent="0.2">
      <c r="A6" s="110" t="s">
        <v>292</v>
      </c>
      <c r="B6" s="207" t="s">
        <v>304</v>
      </c>
      <c r="C6" s="207"/>
      <c r="D6" s="208"/>
    </row>
    <row r="7" spans="1:4" ht="16" thickBot="1" x14ac:dyDescent="0.25">
      <c r="A7" s="111" t="s">
        <v>293</v>
      </c>
      <c r="B7" s="209" t="s">
        <v>305</v>
      </c>
      <c r="C7" s="209"/>
      <c r="D7" s="210"/>
    </row>
    <row r="10" spans="1:4" ht="25" thickBot="1" x14ac:dyDescent="0.25">
      <c r="A10" s="103" t="s">
        <v>294</v>
      </c>
    </row>
    <row r="11" spans="1:4" ht="16" x14ac:dyDescent="0.2">
      <c r="A11" s="108" t="s">
        <v>306</v>
      </c>
      <c r="B11" s="108" t="s">
        <v>295</v>
      </c>
      <c r="C11" s="108" t="s">
        <v>296</v>
      </c>
      <c r="D11" s="108" t="s">
        <v>297</v>
      </c>
    </row>
    <row r="12" spans="1:4" ht="18" customHeight="1" x14ac:dyDescent="0.2">
      <c r="A12" s="104" t="s">
        <v>298</v>
      </c>
      <c r="B12" s="112"/>
      <c r="C12" s="112"/>
      <c r="D12" s="112"/>
    </row>
    <row r="13" spans="1:4" ht="19" x14ac:dyDescent="0.2">
      <c r="A13" s="104" t="s">
        <v>299</v>
      </c>
      <c r="B13" s="105"/>
      <c r="C13" s="105"/>
      <c r="D13" s="106"/>
    </row>
    <row r="14" spans="1:4" ht="19" x14ac:dyDescent="0.2">
      <c r="A14" s="104" t="s">
        <v>300</v>
      </c>
      <c r="B14" s="107"/>
      <c r="C14" s="107"/>
      <c r="D14" s="107"/>
    </row>
    <row r="15" spans="1:4" ht="16" thickBot="1" x14ac:dyDescent="0.25"/>
    <row r="16" spans="1:4" x14ac:dyDescent="0.2">
      <c r="A16" s="211" t="s">
        <v>19</v>
      </c>
      <c r="B16" s="212"/>
      <c r="C16" s="212"/>
      <c r="D16" s="213"/>
    </row>
    <row r="17" spans="1:4" ht="195" customHeight="1" x14ac:dyDescent="0.2">
      <c r="A17" s="196" t="s">
        <v>409</v>
      </c>
      <c r="B17" s="197"/>
      <c r="C17" s="197"/>
      <c r="D17" s="198"/>
    </row>
    <row r="18" spans="1:4" ht="16" thickBot="1" x14ac:dyDescent="0.25">
      <c r="A18" s="199" t="s">
        <v>20</v>
      </c>
      <c r="B18" s="200"/>
      <c r="C18" s="200"/>
      <c r="D18" s="201"/>
    </row>
  </sheetData>
  <mergeCells count="9">
    <mergeCell ref="A17:D17"/>
    <mergeCell ref="A18:D18"/>
    <mergeCell ref="A1:D1"/>
    <mergeCell ref="B3:D3"/>
    <mergeCell ref="B4:D4"/>
    <mergeCell ref="B5:D5"/>
    <mergeCell ref="B6:D6"/>
    <mergeCell ref="B7:D7"/>
    <mergeCell ref="A16:D16"/>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39309-8637-4DA5-B7C1-647419A84524}">
  <dimension ref="A1:D51"/>
  <sheetViews>
    <sheetView topLeftCell="A19" zoomScaleNormal="100" workbookViewId="0">
      <selection activeCell="B27" sqref="B27"/>
    </sheetView>
  </sheetViews>
  <sheetFormatPr baseColWidth="10" defaultColWidth="8.83203125" defaultRowHeight="15" x14ac:dyDescent="0.2"/>
  <cols>
    <col min="1" max="4" width="38.83203125" customWidth="1"/>
  </cols>
  <sheetData>
    <row r="1" spans="1:4" ht="15" customHeight="1" thickBot="1" x14ac:dyDescent="0.25">
      <c r="A1" s="202" t="s">
        <v>81</v>
      </c>
      <c r="B1" s="203"/>
      <c r="C1" s="203"/>
      <c r="D1" s="204"/>
    </row>
    <row r="2" spans="1:4" ht="15" customHeight="1" x14ac:dyDescent="0.2">
      <c r="A2" s="214" t="s">
        <v>21</v>
      </c>
      <c r="B2" s="214"/>
      <c r="C2" s="214"/>
      <c r="D2" s="214"/>
    </row>
    <row r="3" spans="1:4" ht="30" customHeight="1" x14ac:dyDescent="0.2">
      <c r="A3" s="217" t="s">
        <v>10</v>
      </c>
      <c r="B3" s="217"/>
      <c r="C3" s="217"/>
      <c r="D3" s="217"/>
    </row>
    <row r="4" spans="1:4" ht="14.5" customHeight="1" thickBot="1" x14ac:dyDescent="0.25">
      <c r="A4" s="1"/>
    </row>
    <row r="5" spans="1:4" ht="16" thickBot="1" x14ac:dyDescent="0.25">
      <c r="A5" s="14" t="s">
        <v>0</v>
      </c>
      <c r="B5" s="15" t="s">
        <v>1</v>
      </c>
      <c r="C5" s="15" t="s">
        <v>2</v>
      </c>
      <c r="D5" s="16" t="s">
        <v>11</v>
      </c>
    </row>
    <row r="6" spans="1:4" ht="15" customHeight="1" x14ac:dyDescent="0.2">
      <c r="A6" s="215" t="s">
        <v>12</v>
      </c>
      <c r="B6" s="17"/>
      <c r="C6" s="18"/>
      <c r="D6" s="19"/>
    </row>
    <row r="7" spans="1:4" ht="15" customHeight="1" x14ac:dyDescent="0.2">
      <c r="A7" s="216"/>
      <c r="B7" s="8"/>
      <c r="C7" s="9"/>
      <c r="D7" s="10"/>
    </row>
    <row r="8" spans="1:4" ht="15" customHeight="1" x14ac:dyDescent="0.2">
      <c r="A8" s="216"/>
      <c r="B8" s="8"/>
      <c r="C8" s="9"/>
      <c r="D8" s="10"/>
    </row>
    <row r="9" spans="1:4" ht="15" customHeight="1" x14ac:dyDescent="0.2">
      <c r="A9" s="216"/>
      <c r="B9" s="8"/>
      <c r="C9" s="9"/>
      <c r="D9" s="10"/>
    </row>
    <row r="10" spans="1:4" ht="15" customHeight="1" x14ac:dyDescent="0.2">
      <c r="A10" s="216"/>
      <c r="B10" s="8"/>
      <c r="C10" s="9"/>
      <c r="D10" s="10"/>
    </row>
    <row r="11" spans="1:4" ht="15" customHeight="1" x14ac:dyDescent="0.2">
      <c r="A11" s="216"/>
      <c r="B11" s="8"/>
      <c r="C11" s="9"/>
      <c r="D11" s="10"/>
    </row>
    <row r="12" spans="1:4" ht="15" customHeight="1" x14ac:dyDescent="0.2">
      <c r="A12" s="222" t="s">
        <v>13</v>
      </c>
      <c r="B12" s="8"/>
      <c r="C12" s="9"/>
      <c r="D12" s="10"/>
    </row>
    <row r="13" spans="1:4" ht="15" customHeight="1" x14ac:dyDescent="0.2">
      <c r="A13" s="222"/>
      <c r="B13" s="8"/>
      <c r="C13" s="9"/>
      <c r="D13" s="10"/>
    </row>
    <row r="14" spans="1:4" ht="15" customHeight="1" x14ac:dyDescent="0.2">
      <c r="A14" s="222"/>
      <c r="B14" s="8"/>
      <c r="C14" s="9"/>
      <c r="D14" s="10"/>
    </row>
    <row r="15" spans="1:4" ht="15" customHeight="1" x14ac:dyDescent="0.2">
      <c r="A15" s="222"/>
      <c r="B15" s="8"/>
      <c r="C15" s="9"/>
      <c r="D15" s="10"/>
    </row>
    <row r="16" spans="1:4" ht="15" customHeight="1" x14ac:dyDescent="0.2">
      <c r="A16" s="222"/>
      <c r="B16" s="8"/>
      <c r="C16" s="9"/>
      <c r="D16" s="10"/>
    </row>
    <row r="17" spans="1:4" ht="15" customHeight="1" x14ac:dyDescent="0.2">
      <c r="A17" s="222"/>
      <c r="B17" s="8"/>
      <c r="C17" s="9"/>
      <c r="D17" s="10"/>
    </row>
    <row r="18" spans="1:4" ht="15" customHeight="1" x14ac:dyDescent="0.2">
      <c r="A18" s="216" t="s">
        <v>14</v>
      </c>
      <c r="B18" s="8"/>
      <c r="C18" s="8"/>
      <c r="D18" s="10"/>
    </row>
    <row r="19" spans="1:4" ht="15" customHeight="1" x14ac:dyDescent="0.2">
      <c r="A19" s="216"/>
      <c r="B19" s="8"/>
      <c r="C19" s="8"/>
      <c r="D19" s="10"/>
    </row>
    <row r="20" spans="1:4" ht="15" customHeight="1" x14ac:dyDescent="0.2">
      <c r="A20" s="216"/>
      <c r="B20" s="8"/>
      <c r="C20" s="8"/>
      <c r="D20" s="10"/>
    </row>
    <row r="21" spans="1:4" ht="15" customHeight="1" x14ac:dyDescent="0.2">
      <c r="A21" s="216"/>
      <c r="B21" s="8"/>
      <c r="C21" s="8"/>
      <c r="D21" s="10"/>
    </row>
    <row r="22" spans="1:4" ht="15" customHeight="1" x14ac:dyDescent="0.2">
      <c r="A22" s="216"/>
      <c r="B22" s="8"/>
      <c r="C22" s="8"/>
      <c r="D22" s="10"/>
    </row>
    <row r="23" spans="1:4" ht="15" customHeight="1" x14ac:dyDescent="0.2">
      <c r="A23" s="216"/>
      <c r="B23" s="8"/>
      <c r="C23" s="9"/>
      <c r="D23" s="10"/>
    </row>
    <row r="24" spans="1:4" ht="15" customHeight="1" x14ac:dyDescent="0.2">
      <c r="A24" s="222" t="s">
        <v>18</v>
      </c>
      <c r="B24" s="8"/>
      <c r="C24" s="9"/>
      <c r="D24" s="10"/>
    </row>
    <row r="25" spans="1:4" ht="15" customHeight="1" x14ac:dyDescent="0.2">
      <c r="A25" s="222"/>
      <c r="B25" s="8"/>
      <c r="C25" s="9"/>
      <c r="D25" s="10"/>
    </row>
    <row r="26" spans="1:4" ht="15" customHeight="1" x14ac:dyDescent="0.2">
      <c r="A26" s="222"/>
      <c r="B26" s="8"/>
      <c r="C26" s="9"/>
      <c r="D26" s="10"/>
    </row>
    <row r="27" spans="1:4" ht="15" customHeight="1" x14ac:dyDescent="0.2">
      <c r="A27" s="222"/>
      <c r="B27" s="8"/>
      <c r="C27" s="9"/>
      <c r="D27" s="10"/>
    </row>
    <row r="28" spans="1:4" ht="15" customHeight="1" x14ac:dyDescent="0.2">
      <c r="A28" s="222"/>
      <c r="B28" s="8"/>
      <c r="C28" s="9"/>
      <c r="D28" s="10"/>
    </row>
    <row r="29" spans="1:4" ht="15" customHeight="1" x14ac:dyDescent="0.2">
      <c r="A29" s="222"/>
      <c r="B29" s="8"/>
      <c r="C29" s="9"/>
      <c r="D29" s="10"/>
    </row>
    <row r="30" spans="1:4" ht="15" customHeight="1" x14ac:dyDescent="0.2">
      <c r="A30" s="216" t="s">
        <v>15</v>
      </c>
      <c r="B30" s="8"/>
      <c r="C30" s="9"/>
      <c r="D30" s="10"/>
    </row>
    <row r="31" spans="1:4" ht="15" customHeight="1" x14ac:dyDescent="0.2">
      <c r="A31" s="216"/>
      <c r="B31" s="8"/>
      <c r="C31" s="9"/>
      <c r="D31" s="10"/>
    </row>
    <row r="32" spans="1:4" ht="15" customHeight="1" x14ac:dyDescent="0.2">
      <c r="A32" s="216"/>
      <c r="B32" s="8"/>
      <c r="C32" s="9"/>
      <c r="D32" s="10"/>
    </row>
    <row r="33" spans="1:4" ht="15" customHeight="1" x14ac:dyDescent="0.2">
      <c r="A33" s="216"/>
      <c r="B33" s="8"/>
      <c r="C33" s="9"/>
      <c r="D33" s="10"/>
    </row>
    <row r="34" spans="1:4" ht="15" customHeight="1" x14ac:dyDescent="0.2">
      <c r="A34" s="216"/>
      <c r="B34" s="8"/>
      <c r="C34" s="9"/>
      <c r="D34" s="10"/>
    </row>
    <row r="35" spans="1:4" ht="15" customHeight="1" x14ac:dyDescent="0.2">
      <c r="A35" s="216"/>
      <c r="B35" s="8"/>
      <c r="C35" s="9"/>
      <c r="D35" s="10"/>
    </row>
    <row r="36" spans="1:4" ht="15" customHeight="1" x14ac:dyDescent="0.2">
      <c r="A36" s="222" t="s">
        <v>16</v>
      </c>
      <c r="B36" s="8"/>
      <c r="C36" s="9"/>
      <c r="D36" s="10"/>
    </row>
    <row r="37" spans="1:4" ht="15" customHeight="1" x14ac:dyDescent="0.2">
      <c r="A37" s="222"/>
      <c r="B37" s="8"/>
      <c r="C37" s="9"/>
      <c r="D37" s="10"/>
    </row>
    <row r="38" spans="1:4" ht="15" customHeight="1" x14ac:dyDescent="0.2">
      <c r="A38" s="222"/>
      <c r="B38" s="8"/>
      <c r="C38" s="9"/>
      <c r="D38" s="10"/>
    </row>
    <row r="39" spans="1:4" ht="15" customHeight="1" x14ac:dyDescent="0.2">
      <c r="A39" s="222"/>
      <c r="B39" s="8"/>
      <c r="C39" s="9"/>
      <c r="D39" s="10"/>
    </row>
    <row r="40" spans="1:4" ht="15" customHeight="1" x14ac:dyDescent="0.2">
      <c r="A40" s="222"/>
      <c r="B40" s="8"/>
      <c r="C40" s="9"/>
      <c r="D40" s="10"/>
    </row>
    <row r="41" spans="1:4" ht="15" customHeight="1" x14ac:dyDescent="0.2">
      <c r="A41" s="222"/>
      <c r="B41" s="8"/>
      <c r="C41" s="9"/>
      <c r="D41" s="10"/>
    </row>
    <row r="42" spans="1:4" ht="15" customHeight="1" x14ac:dyDescent="0.2">
      <c r="A42" s="216" t="s">
        <v>17</v>
      </c>
      <c r="B42" s="8"/>
      <c r="C42" s="9"/>
      <c r="D42" s="10"/>
    </row>
    <row r="43" spans="1:4" ht="15" customHeight="1" x14ac:dyDescent="0.2">
      <c r="A43" s="216"/>
      <c r="B43" s="8"/>
      <c r="C43" s="9"/>
      <c r="D43" s="10"/>
    </row>
    <row r="44" spans="1:4" ht="15" customHeight="1" x14ac:dyDescent="0.2">
      <c r="A44" s="216"/>
      <c r="B44" s="8"/>
      <c r="C44" s="9"/>
      <c r="D44" s="10"/>
    </row>
    <row r="45" spans="1:4" ht="15" customHeight="1" x14ac:dyDescent="0.2">
      <c r="A45" s="216"/>
      <c r="B45" s="8"/>
      <c r="C45" s="9"/>
      <c r="D45" s="10"/>
    </row>
    <row r="46" spans="1:4" ht="15" customHeight="1" x14ac:dyDescent="0.2">
      <c r="A46" s="216"/>
      <c r="B46" s="8"/>
      <c r="C46" s="9"/>
      <c r="D46" s="10"/>
    </row>
    <row r="47" spans="1:4" ht="15" customHeight="1" thickBot="1" x14ac:dyDescent="0.25">
      <c r="A47" s="221"/>
      <c r="B47" s="11"/>
      <c r="C47" s="12"/>
      <c r="D47" s="13"/>
    </row>
    <row r="48" spans="1:4" ht="16" thickBot="1" x14ac:dyDescent="0.25"/>
    <row r="49" spans="1:4" ht="15" customHeight="1" x14ac:dyDescent="0.2">
      <c r="A49" s="211" t="s">
        <v>19</v>
      </c>
      <c r="B49" s="212"/>
      <c r="C49" s="212"/>
      <c r="D49" s="213"/>
    </row>
    <row r="50" spans="1:4" ht="120" customHeight="1" x14ac:dyDescent="0.2">
      <c r="A50" s="218" t="s">
        <v>379</v>
      </c>
      <c r="B50" s="219"/>
      <c r="C50" s="219"/>
      <c r="D50" s="220"/>
    </row>
    <row r="51" spans="1:4" ht="16" thickBot="1" x14ac:dyDescent="0.25">
      <c r="A51" s="199" t="s">
        <v>20</v>
      </c>
      <c r="B51" s="200"/>
      <c r="C51" s="200"/>
      <c r="D51" s="201"/>
    </row>
  </sheetData>
  <mergeCells count="13">
    <mergeCell ref="A51:D51"/>
    <mergeCell ref="A2:D2"/>
    <mergeCell ref="A6:A11"/>
    <mergeCell ref="A1:D1"/>
    <mergeCell ref="A3:D3"/>
    <mergeCell ref="A49:D49"/>
    <mergeCell ref="A50:D50"/>
    <mergeCell ref="A42:A47"/>
    <mergeCell ref="A36:A41"/>
    <mergeCell ref="A30:A35"/>
    <mergeCell ref="A24:A29"/>
    <mergeCell ref="A18:A23"/>
    <mergeCell ref="A12:A17"/>
  </mergeCells>
  <pageMargins left="0.7" right="0.7" top="0.75" bottom="0.75" header="0.3" footer="0.3"/>
  <pageSetup paperSize="9" scale="84" orientation="landscape" verticalDpi="0" r:id="rId1"/>
  <headerFooter>
    <oddHeader>&amp;C&amp;"-,Bold"Model om informatiesysteem in kaart te  brengen.</oddHeader>
    <oddFooter>&amp;LPrintdatum: &amp;D&amp;RPaginanummer:  &amp;P/&amp;N</oddFooter>
  </headerFooter>
  <rowBreaks count="1" manualBreakCount="1">
    <brk id="29"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CF8B0-82CD-4A42-987C-41A8C75B1F65}">
  <dimension ref="A1:L154"/>
  <sheetViews>
    <sheetView zoomScale="160" zoomScaleNormal="160" workbookViewId="0">
      <pane ySplit="4" topLeftCell="A16" activePane="bottomLeft" state="frozen"/>
      <selection pane="bottomLeft" activeCell="C145" sqref="C145"/>
    </sheetView>
  </sheetViews>
  <sheetFormatPr baseColWidth="10" defaultColWidth="8.83203125" defaultRowHeight="12" x14ac:dyDescent="0.2"/>
  <cols>
    <col min="1" max="1" width="54.1640625" style="27" customWidth="1"/>
    <col min="2" max="2" width="8.83203125" style="179" customWidth="1"/>
    <col min="3" max="3" width="104.1640625" style="27" customWidth="1"/>
    <col min="4" max="6" width="6.83203125" style="27" customWidth="1"/>
    <col min="7" max="7" width="8.83203125" style="27" customWidth="1"/>
    <col min="8" max="10" width="8.83203125" style="27"/>
    <col min="11" max="11" width="11.5" style="27" customWidth="1"/>
    <col min="12" max="12" width="26.6640625" style="27" customWidth="1"/>
    <col min="13" max="13" width="2.83203125" style="27" customWidth="1"/>
    <col min="14" max="16384" width="8.83203125" style="27"/>
  </cols>
  <sheetData>
    <row r="1" spans="1:12" ht="15" customHeight="1" thickBot="1" x14ac:dyDescent="0.25">
      <c r="A1" s="229" t="s">
        <v>213</v>
      </c>
      <c r="B1" s="230"/>
      <c r="C1" s="230"/>
      <c r="D1" s="230"/>
      <c r="E1" s="230"/>
      <c r="F1" s="230"/>
      <c r="G1" s="230"/>
      <c r="H1" s="230"/>
      <c r="I1" s="230"/>
      <c r="J1" s="230"/>
      <c r="K1" s="230"/>
      <c r="L1" s="231"/>
    </row>
    <row r="2" spans="1:12" ht="15" customHeight="1" thickBot="1" x14ac:dyDescent="0.25"/>
    <row r="3" spans="1:12" ht="30.5" customHeight="1" x14ac:dyDescent="0.2">
      <c r="A3" s="30" t="s">
        <v>0</v>
      </c>
      <c r="B3" s="187" t="s">
        <v>348</v>
      </c>
      <c r="C3" s="34" t="s">
        <v>22</v>
      </c>
      <c r="D3" s="226" t="s">
        <v>384</v>
      </c>
      <c r="E3" s="227"/>
      <c r="F3" s="228"/>
      <c r="G3" s="35" t="s">
        <v>287</v>
      </c>
      <c r="H3" s="35" t="s">
        <v>23</v>
      </c>
      <c r="I3" s="35" t="s">
        <v>25</v>
      </c>
      <c r="J3" s="35" t="s">
        <v>26</v>
      </c>
      <c r="K3" s="88" t="s">
        <v>251</v>
      </c>
      <c r="L3" s="31" t="s">
        <v>27</v>
      </c>
    </row>
    <row r="4" spans="1:12" ht="15" customHeight="1" thickBot="1" x14ac:dyDescent="0.25">
      <c r="A4" s="53"/>
      <c r="B4" s="188"/>
      <c r="C4" s="54"/>
      <c r="D4" s="55" t="s">
        <v>344</v>
      </c>
      <c r="E4" s="55" t="s">
        <v>345</v>
      </c>
      <c r="F4" s="55" t="s">
        <v>346</v>
      </c>
      <c r="G4" s="55" t="s">
        <v>307</v>
      </c>
      <c r="H4" s="55" t="s">
        <v>24</v>
      </c>
      <c r="I4" s="55" t="s">
        <v>24</v>
      </c>
      <c r="J4" s="55" t="s">
        <v>24</v>
      </c>
      <c r="K4" s="55" t="s">
        <v>307</v>
      </c>
      <c r="L4" s="56"/>
    </row>
    <row r="5" spans="1:12" ht="15" customHeight="1" x14ac:dyDescent="0.2">
      <c r="A5" s="58" t="s">
        <v>3</v>
      </c>
      <c r="B5" s="189"/>
      <c r="C5" s="59" t="s">
        <v>28</v>
      </c>
      <c r="D5" s="59"/>
      <c r="E5" s="59"/>
      <c r="F5" s="59"/>
      <c r="G5" s="59"/>
      <c r="H5" s="59"/>
      <c r="I5" s="59"/>
      <c r="J5" s="59"/>
      <c r="K5" s="59"/>
      <c r="L5" s="224"/>
    </row>
    <row r="6" spans="1:12" ht="15" customHeight="1" x14ac:dyDescent="0.2">
      <c r="A6" s="36" t="s">
        <v>53</v>
      </c>
      <c r="B6" s="180">
        <v>1</v>
      </c>
      <c r="C6" s="37" t="s">
        <v>117</v>
      </c>
      <c r="D6" s="169" t="s">
        <v>385</v>
      </c>
      <c r="E6" s="169" t="s">
        <v>385</v>
      </c>
      <c r="F6" s="169"/>
      <c r="G6" s="86" t="s">
        <v>285</v>
      </c>
      <c r="H6" s="168" t="s">
        <v>113</v>
      </c>
      <c r="I6" s="168" t="s">
        <v>113</v>
      </c>
      <c r="J6" s="57" t="str">
        <f>HLOOKUP(I6,Waarderingstabellen!$C$15:$E$18,IF(H6="L",4,IF(H6="M",3,IF(H6="H",2,0))),FALSE)</f>
        <v>LL</v>
      </c>
      <c r="K6" s="86" t="str">
        <f>VLOOKUP(J6,Waarderingstabellen!$F$5:$G$9,2,FALSE)</f>
        <v>J</v>
      </c>
      <c r="L6" s="223"/>
    </row>
    <row r="7" spans="1:12" ht="15" customHeight="1" x14ac:dyDescent="0.2">
      <c r="A7" s="36" t="s">
        <v>54</v>
      </c>
      <c r="B7" s="180">
        <v>2</v>
      </c>
      <c r="C7" s="37" t="s">
        <v>118</v>
      </c>
      <c r="D7" s="169" t="s">
        <v>385</v>
      </c>
      <c r="E7" s="169" t="s">
        <v>385</v>
      </c>
      <c r="F7" s="169"/>
      <c r="G7" s="86" t="s">
        <v>285</v>
      </c>
      <c r="H7" s="168" t="s">
        <v>113</v>
      </c>
      <c r="I7" s="168" t="s">
        <v>113</v>
      </c>
      <c r="J7" s="57" t="str">
        <f>HLOOKUP(I7,Waarderingstabellen!$C$15:$E$18,IF(H7="L",4,IF(H7="M",3,IF(H7="H",2,0))),FALSE)</f>
        <v>LL</v>
      </c>
      <c r="K7" s="86" t="s">
        <v>285</v>
      </c>
      <c r="L7" s="223"/>
    </row>
    <row r="8" spans="1:12" ht="15" customHeight="1" x14ac:dyDescent="0.2">
      <c r="A8" s="36" t="s">
        <v>55</v>
      </c>
      <c r="B8" s="180"/>
      <c r="C8" s="50" t="s">
        <v>29</v>
      </c>
      <c r="D8" s="50"/>
      <c r="E8" s="50"/>
      <c r="F8" s="50"/>
      <c r="G8" s="50"/>
      <c r="H8" s="50"/>
      <c r="I8" s="50"/>
      <c r="J8" s="50"/>
      <c r="K8" s="50"/>
      <c r="L8" s="223"/>
    </row>
    <row r="9" spans="1:12" ht="15" customHeight="1" x14ac:dyDescent="0.2">
      <c r="A9" s="38"/>
      <c r="B9" s="181">
        <v>3</v>
      </c>
      <c r="C9" s="37" t="s">
        <v>119</v>
      </c>
      <c r="D9" s="169" t="s">
        <v>385</v>
      </c>
      <c r="E9" s="169" t="s">
        <v>385</v>
      </c>
      <c r="F9" s="169" t="s">
        <v>385</v>
      </c>
      <c r="G9" s="86" t="s">
        <v>285</v>
      </c>
      <c r="H9" s="168" t="s">
        <v>113</v>
      </c>
      <c r="I9" s="168" t="s">
        <v>113</v>
      </c>
      <c r="J9" s="57" t="str">
        <f>HLOOKUP(I9,Waarderingstabellen!$C$15:$E$18,IF(H9="L",4,IF(H9="M",3,IF(H9="H",2,0))),FALSE)</f>
        <v>LL</v>
      </c>
      <c r="K9" s="86" t="str">
        <f>VLOOKUP(J9,Waarderingstabellen!$F$5:$G$9,2,FALSE)</f>
        <v>J</v>
      </c>
      <c r="L9" s="223"/>
    </row>
    <row r="10" spans="1:12" ht="15" customHeight="1" x14ac:dyDescent="0.2">
      <c r="A10" s="24"/>
      <c r="B10" s="181">
        <v>4</v>
      </c>
      <c r="C10" s="37" t="s">
        <v>120</v>
      </c>
      <c r="D10" s="169" t="s">
        <v>385</v>
      </c>
      <c r="E10" s="169" t="s">
        <v>385</v>
      </c>
      <c r="F10" s="169" t="s">
        <v>385</v>
      </c>
      <c r="G10" s="86" t="s">
        <v>285</v>
      </c>
      <c r="H10" s="168" t="s">
        <v>113</v>
      </c>
      <c r="I10" s="168" t="s">
        <v>113</v>
      </c>
      <c r="J10" s="57" t="str">
        <f>HLOOKUP(I10,Waarderingstabellen!$C$15:$E$18,IF(H10="L",4,IF(H10="M",3,IF(H10="H",2,0))),FALSE)</f>
        <v>LL</v>
      </c>
      <c r="K10" s="86" t="str">
        <f>VLOOKUP(J10,Waarderingstabellen!$F$5:$G$9,2,FALSE)</f>
        <v>J</v>
      </c>
      <c r="L10" s="223"/>
    </row>
    <row r="11" spans="1:12" ht="15" customHeight="1" x14ac:dyDescent="0.2">
      <c r="A11" s="24"/>
      <c r="B11" s="181">
        <v>5</v>
      </c>
      <c r="C11" s="37" t="s">
        <v>121</v>
      </c>
      <c r="D11" s="169" t="s">
        <v>385</v>
      </c>
      <c r="E11" s="169" t="s">
        <v>385</v>
      </c>
      <c r="F11" s="169"/>
      <c r="G11" s="86" t="s">
        <v>285</v>
      </c>
      <c r="H11" s="168" t="s">
        <v>113</v>
      </c>
      <c r="I11" s="168" t="s">
        <v>113</v>
      </c>
      <c r="J11" s="57" t="str">
        <f>HLOOKUP(I11,Waarderingstabellen!$C$15:$E$18,IF(H11="L",4,IF(H11="M",3,IF(H11="H",2,0))),FALSE)</f>
        <v>LL</v>
      </c>
      <c r="K11" s="86" t="str">
        <f>VLOOKUP(J11,Waarderingstabellen!$F$5:$G$9,2,FALSE)</f>
        <v>J</v>
      </c>
      <c r="L11" s="223"/>
    </row>
    <row r="12" spans="1:12" ht="15" customHeight="1" x14ac:dyDescent="0.2">
      <c r="A12" s="24"/>
      <c r="B12" s="181">
        <v>6</v>
      </c>
      <c r="C12" s="37" t="s">
        <v>122</v>
      </c>
      <c r="D12" s="169"/>
      <c r="E12" s="169" t="s">
        <v>385</v>
      </c>
      <c r="F12" s="169" t="s">
        <v>385</v>
      </c>
      <c r="G12" s="86" t="s">
        <v>285</v>
      </c>
      <c r="H12" s="168" t="s">
        <v>113</v>
      </c>
      <c r="I12" s="168" t="s">
        <v>113</v>
      </c>
      <c r="J12" s="57" t="str">
        <f>HLOOKUP(I12,Waarderingstabellen!$C$15:$E$18,IF(H12="L",4,IF(H12="M",3,IF(H12="H",2,0))),FALSE)</f>
        <v>LL</v>
      </c>
      <c r="K12" s="86" t="str">
        <f>VLOOKUP(J12,Waarderingstabellen!$F$5:$G$9,2,FALSE)</f>
        <v>J</v>
      </c>
      <c r="L12" s="223"/>
    </row>
    <row r="13" spans="1:12" ht="15" customHeight="1" x14ac:dyDescent="0.2">
      <c r="A13" s="24"/>
      <c r="B13" s="181">
        <v>7</v>
      </c>
      <c r="C13" s="37" t="s">
        <v>123</v>
      </c>
      <c r="D13" s="169" t="s">
        <v>385</v>
      </c>
      <c r="E13" s="169" t="s">
        <v>385</v>
      </c>
      <c r="F13" s="169" t="s">
        <v>385</v>
      </c>
      <c r="G13" s="86" t="s">
        <v>285</v>
      </c>
      <c r="H13" s="168" t="s">
        <v>113</v>
      </c>
      <c r="I13" s="168" t="s">
        <v>113</v>
      </c>
      <c r="J13" s="57" t="str">
        <f>HLOOKUP(I13,Waarderingstabellen!$C$15:$E$18,IF(H13="L",4,IF(H13="M",3,IF(H13="H",2,0))),FALSE)</f>
        <v>LL</v>
      </c>
      <c r="K13" s="86" t="str">
        <f>VLOOKUP(J13,Waarderingstabellen!$F$5:$G$9,2,FALSE)</f>
        <v>J</v>
      </c>
      <c r="L13" s="223"/>
    </row>
    <row r="14" spans="1:12" ht="15" customHeight="1" x14ac:dyDescent="0.2">
      <c r="A14" s="24"/>
      <c r="B14" s="181"/>
      <c r="C14" s="50" t="s">
        <v>30</v>
      </c>
      <c r="D14" s="50"/>
      <c r="E14" s="50"/>
      <c r="F14" s="50"/>
      <c r="G14" s="50"/>
      <c r="H14" s="50"/>
      <c r="I14" s="50"/>
      <c r="J14" s="50"/>
      <c r="K14" s="50"/>
      <c r="L14" s="223" t="s">
        <v>352</v>
      </c>
    </row>
    <row r="15" spans="1:12" ht="15" customHeight="1" x14ac:dyDescent="0.2">
      <c r="A15" s="24"/>
      <c r="B15" s="181">
        <v>8</v>
      </c>
      <c r="C15" s="37" t="s">
        <v>124</v>
      </c>
      <c r="D15" s="169" t="s">
        <v>385</v>
      </c>
      <c r="E15" s="169" t="s">
        <v>385</v>
      </c>
      <c r="F15" s="169" t="s">
        <v>385</v>
      </c>
      <c r="G15" s="86" t="s">
        <v>285</v>
      </c>
      <c r="H15" s="168" t="s">
        <v>113</v>
      </c>
      <c r="I15" s="168" t="s">
        <v>113</v>
      </c>
      <c r="J15" s="57" t="str">
        <f>HLOOKUP(I15,Waarderingstabellen!$C$15:$E$18,IF(H15="L",4,IF(H15="M",3,IF(H15="H",2,0))),FALSE)</f>
        <v>LL</v>
      </c>
      <c r="K15" s="86" t="str">
        <f>VLOOKUP(J15,Waarderingstabellen!$F$5:$G$9,2,FALSE)</f>
        <v>J</v>
      </c>
      <c r="L15" s="223"/>
    </row>
    <row r="16" spans="1:12" ht="15" customHeight="1" x14ac:dyDescent="0.2">
      <c r="A16" s="24"/>
      <c r="B16" s="181" t="s">
        <v>354</v>
      </c>
      <c r="C16" s="37" t="s">
        <v>351</v>
      </c>
      <c r="D16" s="169" t="s">
        <v>385</v>
      </c>
      <c r="E16" s="169"/>
      <c r="F16" s="169" t="s">
        <v>385</v>
      </c>
      <c r="G16" s="86" t="s">
        <v>285</v>
      </c>
      <c r="H16" s="168" t="s">
        <v>113</v>
      </c>
      <c r="I16" s="168" t="s">
        <v>113</v>
      </c>
      <c r="J16" s="57" t="str">
        <f>HLOOKUP(I16,Waarderingstabellen!$C$15:$E$18,IF(H16="L",4,IF(H16="M",3,IF(H16="H",2,0))),FALSE)</f>
        <v>LL</v>
      </c>
      <c r="K16" s="86" t="str">
        <f>VLOOKUP(J16,Waarderingstabellen!$F$5:$G$9,2,FALSE)</f>
        <v>J</v>
      </c>
      <c r="L16" s="223"/>
    </row>
    <row r="17" spans="1:12" ht="15" customHeight="1" x14ac:dyDescent="0.2">
      <c r="A17" s="24"/>
      <c r="B17" s="181" t="s">
        <v>355</v>
      </c>
      <c r="C17" s="37" t="s">
        <v>349</v>
      </c>
      <c r="D17" s="169"/>
      <c r="E17" s="169" t="s">
        <v>385</v>
      </c>
      <c r="F17" s="169" t="s">
        <v>385</v>
      </c>
      <c r="G17" s="86" t="s">
        <v>285</v>
      </c>
      <c r="H17" s="168" t="s">
        <v>113</v>
      </c>
      <c r="I17" s="168" t="s">
        <v>113</v>
      </c>
      <c r="J17" s="57" t="str">
        <f>HLOOKUP(I17,Waarderingstabellen!$C$15:$E$18,IF(H17="L",4,IF(H17="M",3,IF(H17="H",2,0))),FALSE)</f>
        <v>LL</v>
      </c>
      <c r="K17" s="86" t="str">
        <f>VLOOKUP(J17,Waarderingstabellen!$F$5:$G$9,2,FALSE)</f>
        <v>J</v>
      </c>
      <c r="L17" s="225"/>
    </row>
    <row r="18" spans="1:12" ht="15" customHeight="1" x14ac:dyDescent="0.2">
      <c r="A18" s="24"/>
      <c r="B18" s="181" t="s">
        <v>360</v>
      </c>
      <c r="C18" s="37" t="s">
        <v>353</v>
      </c>
      <c r="D18" s="169"/>
      <c r="E18" s="169"/>
      <c r="F18" s="169" t="s">
        <v>385</v>
      </c>
      <c r="G18" s="86" t="s">
        <v>285</v>
      </c>
      <c r="H18" s="168" t="s">
        <v>113</v>
      </c>
      <c r="I18" s="168" t="s">
        <v>113</v>
      </c>
      <c r="J18" s="57" t="str">
        <f>HLOOKUP(I18,Waarderingstabellen!$C$15:$E$18,IF(H18="L",4,IF(H18="M",3,IF(H18="H",2,0))),FALSE)</f>
        <v>LL</v>
      </c>
      <c r="K18" s="86" t="str">
        <f>VLOOKUP(J18,Waarderingstabellen!$F$5:$G$9,2,FALSE)</f>
        <v>J</v>
      </c>
      <c r="L18" s="225"/>
    </row>
    <row r="19" spans="1:12" ht="15" customHeight="1" thickBot="1" x14ac:dyDescent="0.25">
      <c r="A19" s="172"/>
      <c r="B19" s="182">
        <v>10</v>
      </c>
      <c r="C19" s="173" t="s">
        <v>125</v>
      </c>
      <c r="D19" s="174"/>
      <c r="E19" s="174" t="s">
        <v>385</v>
      </c>
      <c r="F19" s="174" t="s">
        <v>385</v>
      </c>
      <c r="G19" s="175" t="s">
        <v>285</v>
      </c>
      <c r="H19" s="176" t="s">
        <v>113</v>
      </c>
      <c r="I19" s="176" t="s">
        <v>113</v>
      </c>
      <c r="J19" s="132" t="str">
        <f>HLOOKUP(I19,Waarderingstabellen!$C$15:$E$18,IF(H19="L",4,IF(H19="M",3,IF(H19="H",2,0))),FALSE)</f>
        <v>LL</v>
      </c>
      <c r="K19" s="175" t="str">
        <f>VLOOKUP(J19,Waarderingstabellen!$F$5:$G$9,2,FALSE)</f>
        <v>J</v>
      </c>
      <c r="L19" s="225"/>
    </row>
    <row r="20" spans="1:12" ht="15" customHeight="1" x14ac:dyDescent="0.2">
      <c r="A20" s="114" t="s">
        <v>70</v>
      </c>
      <c r="B20" s="190"/>
      <c r="C20" s="115" t="s">
        <v>31</v>
      </c>
      <c r="D20" s="115"/>
      <c r="E20" s="115"/>
      <c r="F20" s="115"/>
      <c r="G20" s="115"/>
      <c r="H20" s="115"/>
      <c r="I20" s="115"/>
      <c r="J20" s="115"/>
      <c r="K20" s="115"/>
      <c r="L20" s="224"/>
    </row>
    <row r="21" spans="1:12" ht="15" customHeight="1" x14ac:dyDescent="0.2">
      <c r="A21" s="40" t="s">
        <v>53</v>
      </c>
      <c r="B21" s="183">
        <v>11</v>
      </c>
      <c r="C21" s="41" t="s">
        <v>126</v>
      </c>
      <c r="D21" s="169" t="s">
        <v>385</v>
      </c>
      <c r="E21" s="169" t="s">
        <v>385</v>
      </c>
      <c r="F21" s="169"/>
      <c r="G21" s="86" t="s">
        <v>285</v>
      </c>
      <c r="H21" s="168" t="s">
        <v>113</v>
      </c>
      <c r="I21" s="168" t="s">
        <v>113</v>
      </c>
      <c r="J21" s="57" t="str">
        <f>HLOOKUP(I21,Waarderingstabellen!$C$15:$E$18,IF(H21="L",4,IF(H21="M",3,IF(H21="H",2,0))),FALSE)</f>
        <v>LL</v>
      </c>
      <c r="K21" s="86" t="str">
        <f>VLOOKUP(J21,Waarderingstabellen!$F$5:$G$9,2,FALSE)</f>
        <v>J</v>
      </c>
      <c r="L21" s="223"/>
    </row>
    <row r="22" spans="1:12" ht="15" customHeight="1" x14ac:dyDescent="0.2">
      <c r="A22" s="40" t="s">
        <v>56</v>
      </c>
      <c r="B22" s="183">
        <v>12</v>
      </c>
      <c r="C22" s="41" t="s">
        <v>127</v>
      </c>
      <c r="D22" s="169" t="s">
        <v>385</v>
      </c>
      <c r="E22" s="169" t="s">
        <v>385</v>
      </c>
      <c r="F22" s="169"/>
      <c r="G22" s="86" t="s">
        <v>285</v>
      </c>
      <c r="H22" s="168" t="s">
        <v>113</v>
      </c>
      <c r="I22" s="168" t="s">
        <v>113</v>
      </c>
      <c r="J22" s="57" t="str">
        <f>HLOOKUP(I22,Waarderingstabellen!$C$15:$E$18,IF(H22="L",4,IF(H22="M",3,IF(H22="H",2,0))),FALSE)</f>
        <v>LL</v>
      </c>
      <c r="K22" s="86" t="str">
        <f>VLOOKUP(J22,Waarderingstabellen!$F$5:$G$9,2,FALSE)</f>
        <v>J</v>
      </c>
      <c r="L22" s="223"/>
    </row>
    <row r="23" spans="1:12" ht="15" customHeight="1" x14ac:dyDescent="0.2">
      <c r="A23" s="40" t="s">
        <v>57</v>
      </c>
      <c r="B23" s="183">
        <v>13</v>
      </c>
      <c r="C23" s="41" t="s">
        <v>387</v>
      </c>
      <c r="D23" s="169" t="s">
        <v>385</v>
      </c>
      <c r="E23" s="169" t="s">
        <v>385</v>
      </c>
      <c r="F23" s="169" t="s">
        <v>385</v>
      </c>
      <c r="G23" s="86" t="s">
        <v>285</v>
      </c>
      <c r="H23" s="168" t="s">
        <v>113</v>
      </c>
      <c r="I23" s="168" t="s">
        <v>113</v>
      </c>
      <c r="J23" s="57" t="str">
        <f>HLOOKUP(I23,Waarderingstabellen!$C$15:$E$18,IF(H23="L",4,IF(H23="M",3,IF(H23="H",2,0))),FALSE)</f>
        <v>LL</v>
      </c>
      <c r="K23" s="86" t="str">
        <f>VLOOKUP(J23,Waarderingstabellen!$F$5:$G$9,2,FALSE)</f>
        <v>J</v>
      </c>
      <c r="L23" s="223"/>
    </row>
    <row r="24" spans="1:12" ht="15" customHeight="1" x14ac:dyDescent="0.2">
      <c r="A24" s="39"/>
      <c r="B24" s="184"/>
      <c r="C24" s="51" t="s">
        <v>32</v>
      </c>
      <c r="D24" s="51"/>
      <c r="E24" s="51"/>
      <c r="F24" s="51"/>
      <c r="G24" s="51"/>
      <c r="H24" s="51"/>
      <c r="I24" s="51"/>
      <c r="J24" s="51"/>
      <c r="K24" s="51"/>
      <c r="L24" s="223"/>
    </row>
    <row r="25" spans="1:12" ht="15" customHeight="1" x14ac:dyDescent="0.2">
      <c r="A25" s="25"/>
      <c r="B25" s="184">
        <v>14</v>
      </c>
      <c r="C25" s="41" t="s">
        <v>128</v>
      </c>
      <c r="D25" s="169" t="s">
        <v>385</v>
      </c>
      <c r="E25" s="169" t="s">
        <v>385</v>
      </c>
      <c r="F25" s="169"/>
      <c r="G25" s="86" t="s">
        <v>285</v>
      </c>
      <c r="H25" s="168" t="s">
        <v>113</v>
      </c>
      <c r="I25" s="168" t="s">
        <v>113</v>
      </c>
      <c r="J25" s="57" t="str">
        <f>HLOOKUP(I25,Waarderingstabellen!$C$15:$E$18,IF(H25="L",4,IF(H25="M",3,IF(H25="H",2,0))),FALSE)</f>
        <v>LL</v>
      </c>
      <c r="K25" s="86" t="str">
        <f>VLOOKUP(J25,Waarderingstabellen!$F$5:$G$9,2,FALSE)</f>
        <v>J</v>
      </c>
      <c r="L25" s="223"/>
    </row>
    <row r="26" spans="1:12" ht="15" customHeight="1" x14ac:dyDescent="0.2">
      <c r="A26" s="25"/>
      <c r="B26" s="184">
        <v>15</v>
      </c>
      <c r="C26" s="41" t="s">
        <v>129</v>
      </c>
      <c r="D26" s="169" t="s">
        <v>385</v>
      </c>
      <c r="E26" s="169" t="s">
        <v>385</v>
      </c>
      <c r="F26" s="169"/>
      <c r="G26" s="86" t="s">
        <v>285</v>
      </c>
      <c r="H26" s="168" t="s">
        <v>113</v>
      </c>
      <c r="I26" s="168" t="s">
        <v>113</v>
      </c>
      <c r="J26" s="57" t="str">
        <f>HLOOKUP(I26,Waarderingstabellen!$C$15:$E$18,IF(H26="L",4,IF(H26="M",3,IF(H26="H",2,0))),FALSE)</f>
        <v>LL</v>
      </c>
      <c r="K26" s="86" t="str">
        <f>VLOOKUP(J26,Waarderingstabellen!$F$5:$G$9,2,FALSE)</f>
        <v>J</v>
      </c>
      <c r="L26" s="223"/>
    </row>
    <row r="27" spans="1:12" ht="15" customHeight="1" x14ac:dyDescent="0.2">
      <c r="A27" s="25"/>
      <c r="B27" s="184">
        <v>16</v>
      </c>
      <c r="C27" s="41" t="s">
        <v>130</v>
      </c>
      <c r="D27" s="169" t="s">
        <v>385</v>
      </c>
      <c r="E27" s="169" t="s">
        <v>385</v>
      </c>
      <c r="F27" s="169"/>
      <c r="G27" s="86" t="s">
        <v>285</v>
      </c>
      <c r="H27" s="168" t="s">
        <v>113</v>
      </c>
      <c r="I27" s="168" t="s">
        <v>113</v>
      </c>
      <c r="J27" s="57" t="str">
        <f>HLOOKUP(I27,Waarderingstabellen!$C$15:$E$18,IF(H27="L",4,IF(H27="M",3,IF(H27="H",2,0))),FALSE)</f>
        <v>LL</v>
      </c>
      <c r="K27" s="86" t="str">
        <f>VLOOKUP(J27,Waarderingstabellen!$F$5:$G$9,2,FALSE)</f>
        <v>J</v>
      </c>
      <c r="L27" s="223"/>
    </row>
    <row r="28" spans="1:12" ht="15" customHeight="1" x14ac:dyDescent="0.2">
      <c r="A28" s="25"/>
      <c r="B28" s="184">
        <v>17</v>
      </c>
      <c r="C28" s="41" t="s">
        <v>260</v>
      </c>
      <c r="D28" s="169" t="s">
        <v>385</v>
      </c>
      <c r="E28" s="169" t="s">
        <v>385</v>
      </c>
      <c r="F28" s="169"/>
      <c r="G28" s="86" t="s">
        <v>285</v>
      </c>
      <c r="H28" s="168" t="s">
        <v>113</v>
      </c>
      <c r="I28" s="168" t="s">
        <v>113</v>
      </c>
      <c r="J28" s="57" t="str">
        <f>HLOOKUP(I28,Waarderingstabellen!$C$15:$E$18,IF(H28="L",4,IF(H28="M",3,IF(H28="H",2,0))),FALSE)</f>
        <v>LL</v>
      </c>
      <c r="K28" s="86" t="str">
        <f>VLOOKUP(J28,Waarderingstabellen!$F$5:$G$9,2,FALSE)</f>
        <v>J</v>
      </c>
      <c r="L28" s="223"/>
    </row>
    <row r="29" spans="1:12" ht="15" customHeight="1" x14ac:dyDescent="0.2">
      <c r="A29" s="25"/>
      <c r="B29" s="184">
        <v>18</v>
      </c>
      <c r="C29" s="41" t="s">
        <v>261</v>
      </c>
      <c r="D29" s="169" t="s">
        <v>385</v>
      </c>
      <c r="E29" s="169" t="s">
        <v>385</v>
      </c>
      <c r="F29" s="169"/>
      <c r="G29" s="86" t="s">
        <v>285</v>
      </c>
      <c r="H29" s="168" t="s">
        <v>113</v>
      </c>
      <c r="I29" s="168" t="s">
        <v>113</v>
      </c>
      <c r="J29" s="57" t="str">
        <f>HLOOKUP(I29,Waarderingstabellen!$C$15:$E$18,IF(H29="L",4,IF(H29="M",3,IF(H29="H",2,0))),FALSE)</f>
        <v>LL</v>
      </c>
      <c r="K29" s="86" t="str">
        <f>VLOOKUP(J29,Waarderingstabellen!$F$5:$G$9,2,FALSE)</f>
        <v>J</v>
      </c>
      <c r="L29" s="223"/>
    </row>
    <row r="30" spans="1:12" ht="15" customHeight="1" x14ac:dyDescent="0.2">
      <c r="A30" s="25"/>
      <c r="B30" s="184">
        <v>19</v>
      </c>
      <c r="C30" s="41" t="s">
        <v>131</v>
      </c>
      <c r="D30" s="169" t="s">
        <v>385</v>
      </c>
      <c r="E30" s="169" t="s">
        <v>385</v>
      </c>
      <c r="F30" s="169"/>
      <c r="G30" s="86" t="s">
        <v>285</v>
      </c>
      <c r="H30" s="168" t="s">
        <v>113</v>
      </c>
      <c r="I30" s="168" t="s">
        <v>113</v>
      </c>
      <c r="J30" s="57" t="str">
        <f>HLOOKUP(I30,Waarderingstabellen!$C$15:$E$18,IF(H30="L",4,IF(H30="M",3,IF(H30="H",2,0))),FALSE)</f>
        <v>LL</v>
      </c>
      <c r="K30" s="86" t="str">
        <f>VLOOKUP(J30,Waarderingstabellen!$F$5:$G$9,2,FALSE)</f>
        <v>J</v>
      </c>
      <c r="L30" s="223"/>
    </row>
    <row r="31" spans="1:12" ht="15" customHeight="1" x14ac:dyDescent="0.2">
      <c r="A31" s="25"/>
      <c r="B31" s="184">
        <v>20</v>
      </c>
      <c r="C31" s="41" t="s">
        <v>132</v>
      </c>
      <c r="D31" s="169" t="s">
        <v>385</v>
      </c>
      <c r="E31" s="169"/>
      <c r="F31" s="169" t="s">
        <v>385</v>
      </c>
      <c r="G31" s="86" t="s">
        <v>285</v>
      </c>
      <c r="H31" s="168" t="s">
        <v>113</v>
      </c>
      <c r="I31" s="168" t="s">
        <v>113</v>
      </c>
      <c r="J31" s="57" t="str">
        <f>HLOOKUP(I31,Waarderingstabellen!$C$15:$E$18,IF(H31="L",4,IF(H31="M",3,IF(H31="H",2,0))),FALSE)</f>
        <v>LL</v>
      </c>
      <c r="K31" s="86" t="str">
        <f>VLOOKUP(J31,Waarderingstabellen!$F$5:$G$9,2,FALSE)</f>
        <v>J</v>
      </c>
      <c r="L31" s="223"/>
    </row>
    <row r="32" spans="1:12" ht="15" customHeight="1" x14ac:dyDescent="0.2">
      <c r="A32" s="25"/>
      <c r="B32" s="184"/>
      <c r="C32" s="51" t="s">
        <v>33</v>
      </c>
      <c r="D32" s="51"/>
      <c r="E32" s="51"/>
      <c r="F32" s="51"/>
      <c r="G32" s="51"/>
      <c r="H32" s="51"/>
      <c r="I32" s="51"/>
      <c r="J32" s="51"/>
      <c r="K32" s="51"/>
      <c r="L32" s="223"/>
    </row>
    <row r="33" spans="1:12" ht="15" customHeight="1" x14ac:dyDescent="0.2">
      <c r="A33" s="25"/>
      <c r="B33" s="184">
        <v>21</v>
      </c>
      <c r="C33" s="41" t="s">
        <v>133</v>
      </c>
      <c r="D33" s="169" t="s">
        <v>385</v>
      </c>
      <c r="E33" s="169" t="s">
        <v>385</v>
      </c>
      <c r="F33" s="169" t="s">
        <v>385</v>
      </c>
      <c r="G33" s="86" t="s">
        <v>285</v>
      </c>
      <c r="H33" s="168" t="s">
        <v>113</v>
      </c>
      <c r="I33" s="168" t="s">
        <v>113</v>
      </c>
      <c r="J33" s="57" t="str">
        <f>HLOOKUP(I33,Waarderingstabellen!$C$15:$E$18,IF(H33="L",4,IF(H33="M",3,IF(H33="H",2,0))),FALSE)</f>
        <v>LL</v>
      </c>
      <c r="K33" s="86" t="str">
        <f>VLOOKUP(J33,Waarderingstabellen!$F$5:$G$9,2,FALSE)</f>
        <v>J</v>
      </c>
      <c r="L33" s="223"/>
    </row>
    <row r="34" spans="1:12" ht="15" customHeight="1" x14ac:dyDescent="0.2">
      <c r="A34" s="25"/>
      <c r="B34" s="184">
        <v>22</v>
      </c>
      <c r="C34" s="41" t="s">
        <v>134</v>
      </c>
      <c r="D34" s="169" t="s">
        <v>385</v>
      </c>
      <c r="E34" s="169" t="s">
        <v>385</v>
      </c>
      <c r="F34" s="169" t="s">
        <v>385</v>
      </c>
      <c r="G34" s="86" t="s">
        <v>285</v>
      </c>
      <c r="H34" s="168" t="s">
        <v>113</v>
      </c>
      <c r="I34" s="168" t="s">
        <v>113</v>
      </c>
      <c r="J34" s="57" t="str">
        <f>HLOOKUP(I34,Waarderingstabellen!$C$15:$E$18,IF(H34="L",4,IF(H34="M",3,IF(H34="H",2,0))),FALSE)</f>
        <v>LL</v>
      </c>
      <c r="K34" s="86" t="str">
        <f>VLOOKUP(J34,Waarderingstabellen!$F$5:$G$9,2,FALSE)</f>
        <v>J</v>
      </c>
      <c r="L34" s="223"/>
    </row>
    <row r="35" spans="1:12" ht="15" customHeight="1" x14ac:dyDescent="0.2">
      <c r="A35" s="25"/>
      <c r="B35" s="184">
        <v>23</v>
      </c>
      <c r="C35" s="41" t="s">
        <v>135</v>
      </c>
      <c r="D35" s="169" t="s">
        <v>385</v>
      </c>
      <c r="E35" s="169" t="s">
        <v>385</v>
      </c>
      <c r="F35" s="169" t="s">
        <v>385</v>
      </c>
      <c r="G35" s="86" t="s">
        <v>285</v>
      </c>
      <c r="H35" s="168" t="s">
        <v>113</v>
      </c>
      <c r="I35" s="168" t="s">
        <v>113</v>
      </c>
      <c r="J35" s="57" t="str">
        <f>HLOOKUP(I35,Waarderingstabellen!$C$15:$E$18,IF(H35="L",4,IF(H35="M",3,IF(H35="H",2,0))),FALSE)</f>
        <v>LL</v>
      </c>
      <c r="K35" s="86" t="str">
        <f>VLOOKUP(J35,Waarderingstabellen!$F$5:$G$9,2,FALSE)</f>
        <v>J</v>
      </c>
      <c r="L35" s="223"/>
    </row>
    <row r="36" spans="1:12" ht="15" customHeight="1" x14ac:dyDescent="0.2">
      <c r="A36" s="25"/>
      <c r="B36" s="184">
        <v>24</v>
      </c>
      <c r="C36" s="41" t="s">
        <v>136</v>
      </c>
      <c r="D36" s="169" t="s">
        <v>385</v>
      </c>
      <c r="E36" s="169" t="s">
        <v>385</v>
      </c>
      <c r="F36" s="169" t="s">
        <v>385</v>
      </c>
      <c r="G36" s="86" t="s">
        <v>285</v>
      </c>
      <c r="H36" s="168" t="s">
        <v>113</v>
      </c>
      <c r="I36" s="168" t="s">
        <v>113</v>
      </c>
      <c r="J36" s="57" t="str">
        <f>HLOOKUP(I36,Waarderingstabellen!$C$15:$E$18,IF(H36="L",4,IF(H36="M",3,IF(H36="H",2,0))),FALSE)</f>
        <v>LL</v>
      </c>
      <c r="K36" s="86" t="str">
        <f>VLOOKUP(J36,Waarderingstabellen!$F$5:$G$9,2,FALSE)</f>
        <v>J</v>
      </c>
      <c r="L36" s="223"/>
    </row>
    <row r="37" spans="1:12" ht="15" customHeight="1" x14ac:dyDescent="0.2">
      <c r="A37" s="25"/>
      <c r="B37" s="184">
        <v>25</v>
      </c>
      <c r="C37" s="41" t="s">
        <v>137</v>
      </c>
      <c r="D37" s="169" t="s">
        <v>385</v>
      </c>
      <c r="E37" s="169" t="s">
        <v>385</v>
      </c>
      <c r="F37" s="169"/>
      <c r="G37" s="86" t="s">
        <v>285</v>
      </c>
      <c r="H37" s="168" t="s">
        <v>113</v>
      </c>
      <c r="I37" s="168" t="s">
        <v>113</v>
      </c>
      <c r="J37" s="57" t="str">
        <f>HLOOKUP(I37,Waarderingstabellen!$C$15:$E$18,IF(H37="L",4,IF(H37="M",3,IF(H37="H",2,0))),FALSE)</f>
        <v>LL</v>
      </c>
      <c r="K37" s="86" t="str">
        <f>VLOOKUP(J37,Waarderingstabellen!$F$5:$G$9,2,FALSE)</f>
        <v>J</v>
      </c>
      <c r="L37" s="223"/>
    </row>
    <row r="38" spans="1:12" ht="15" customHeight="1" x14ac:dyDescent="0.2">
      <c r="A38" s="25"/>
      <c r="B38" s="184">
        <v>26</v>
      </c>
      <c r="C38" s="41" t="s">
        <v>308</v>
      </c>
      <c r="D38" s="169" t="s">
        <v>385</v>
      </c>
      <c r="E38" s="169"/>
      <c r="F38" s="169" t="s">
        <v>385</v>
      </c>
      <c r="G38" s="86" t="s">
        <v>285</v>
      </c>
      <c r="H38" s="168" t="s">
        <v>113</v>
      </c>
      <c r="I38" s="168" t="s">
        <v>113</v>
      </c>
      <c r="J38" s="57" t="str">
        <f>HLOOKUP(I38,Waarderingstabellen!$C$15:$E$18,IF(H38="L",4,IF(H38="M",3,IF(H38="H",2,0))),FALSE)</f>
        <v>LL</v>
      </c>
      <c r="K38" s="86" t="str">
        <f>VLOOKUP(J38,Waarderingstabellen!$F$5:$G$9,2,FALSE)</f>
        <v>J</v>
      </c>
      <c r="L38" s="223"/>
    </row>
    <row r="39" spans="1:12" ht="15" customHeight="1" thickBot="1" x14ac:dyDescent="0.25">
      <c r="A39" s="177"/>
      <c r="B39" s="185">
        <v>27</v>
      </c>
      <c r="C39" s="178" t="s">
        <v>138</v>
      </c>
      <c r="D39" s="174" t="s">
        <v>385</v>
      </c>
      <c r="E39" s="174" t="s">
        <v>385</v>
      </c>
      <c r="F39" s="174"/>
      <c r="G39" s="175" t="s">
        <v>285</v>
      </c>
      <c r="H39" s="176" t="s">
        <v>113</v>
      </c>
      <c r="I39" s="176" t="s">
        <v>113</v>
      </c>
      <c r="J39" s="132" t="str">
        <f>HLOOKUP(I39,Waarderingstabellen!$C$15:$E$18,IF(H39="L",4,IF(H39="M",3,IF(H39="H",2,0))),FALSE)</f>
        <v>LL</v>
      </c>
      <c r="K39" s="175" t="str">
        <f>VLOOKUP(J39,Waarderingstabellen!$F$5:$G$9,2,FALSE)</f>
        <v>J</v>
      </c>
      <c r="L39" s="225"/>
    </row>
    <row r="40" spans="1:12" ht="15" customHeight="1" x14ac:dyDescent="0.2">
      <c r="A40" s="58" t="s">
        <v>5</v>
      </c>
      <c r="B40" s="189"/>
      <c r="C40" s="59" t="s">
        <v>34</v>
      </c>
      <c r="D40" s="59"/>
      <c r="E40" s="59"/>
      <c r="F40" s="59"/>
      <c r="G40" s="59"/>
      <c r="H40" s="59"/>
      <c r="I40" s="59"/>
      <c r="J40" s="59"/>
      <c r="K40" s="59"/>
      <c r="L40" s="224" t="s">
        <v>347</v>
      </c>
    </row>
    <row r="41" spans="1:12" ht="15" customHeight="1" x14ac:dyDescent="0.2">
      <c r="A41" s="36" t="s">
        <v>53</v>
      </c>
      <c r="B41" s="180">
        <v>28</v>
      </c>
      <c r="C41" s="41" t="s">
        <v>139</v>
      </c>
      <c r="D41" s="169" t="s">
        <v>385</v>
      </c>
      <c r="E41" s="169" t="s">
        <v>385</v>
      </c>
      <c r="F41" s="169"/>
      <c r="G41" s="86" t="s">
        <v>285</v>
      </c>
      <c r="H41" s="168" t="s">
        <v>113</v>
      </c>
      <c r="I41" s="168" t="s">
        <v>113</v>
      </c>
      <c r="J41" s="57" t="str">
        <f>HLOOKUP(I41,Waarderingstabellen!$C$15:$E$18,IF(H41="L",4,IF(H41="M",3,IF(H41="H",2,0))),FALSE)</f>
        <v>LL</v>
      </c>
      <c r="K41" s="86" t="str">
        <f>VLOOKUP(J41,Waarderingstabellen!$F$5:$G$9,2,FALSE)</f>
        <v>J</v>
      </c>
      <c r="L41" s="223"/>
    </row>
    <row r="42" spans="1:12" ht="15" customHeight="1" x14ac:dyDescent="0.2">
      <c r="A42" s="36" t="s">
        <v>58</v>
      </c>
      <c r="B42" s="180">
        <v>29</v>
      </c>
      <c r="C42" s="41" t="s">
        <v>264</v>
      </c>
      <c r="D42" s="169" t="s">
        <v>385</v>
      </c>
      <c r="E42" s="169" t="s">
        <v>385</v>
      </c>
      <c r="F42" s="169" t="s">
        <v>385</v>
      </c>
      <c r="G42" s="86" t="s">
        <v>285</v>
      </c>
      <c r="H42" s="168" t="s">
        <v>113</v>
      </c>
      <c r="I42" s="168" t="s">
        <v>113</v>
      </c>
      <c r="J42" s="57" t="str">
        <f>HLOOKUP(I42,Waarderingstabellen!$C$15:$E$18,IF(H42="L",4,IF(H42="M",3,IF(H42="H",2,0))),FALSE)</f>
        <v>LL</v>
      </c>
      <c r="K42" s="86" t="str">
        <f>VLOOKUP(J42,Waarderingstabellen!$F$5:$G$9,2,FALSE)</f>
        <v>J</v>
      </c>
      <c r="L42" s="223"/>
    </row>
    <row r="43" spans="1:12" ht="15" customHeight="1" x14ac:dyDescent="0.2">
      <c r="A43" s="36" t="s">
        <v>57</v>
      </c>
      <c r="B43" s="180">
        <v>30</v>
      </c>
      <c r="C43" s="41" t="s">
        <v>140</v>
      </c>
      <c r="D43" s="169" t="s">
        <v>385</v>
      </c>
      <c r="E43" s="169" t="s">
        <v>385</v>
      </c>
      <c r="F43" s="169"/>
      <c r="G43" s="86" t="s">
        <v>285</v>
      </c>
      <c r="H43" s="168" t="s">
        <v>113</v>
      </c>
      <c r="I43" s="168" t="s">
        <v>113</v>
      </c>
      <c r="J43" s="57" t="str">
        <f>HLOOKUP(I43,Waarderingstabellen!$C$15:$E$18,IF(H43="L",4,IF(H43="M",3,IF(H43="H",2,0))),FALSE)</f>
        <v>LL</v>
      </c>
      <c r="K43" s="86" t="str">
        <f>VLOOKUP(J43,Waarderingstabellen!$F$5:$G$9,2,FALSE)</f>
        <v>J</v>
      </c>
      <c r="L43" s="223"/>
    </row>
    <row r="44" spans="1:12" ht="15" customHeight="1" x14ac:dyDescent="0.2">
      <c r="A44" s="38"/>
      <c r="B44" s="181">
        <v>31</v>
      </c>
      <c r="C44" s="41" t="s">
        <v>141</v>
      </c>
      <c r="D44" s="169" t="s">
        <v>385</v>
      </c>
      <c r="E44" s="169" t="s">
        <v>385</v>
      </c>
      <c r="F44" s="169"/>
      <c r="G44" s="86" t="s">
        <v>285</v>
      </c>
      <c r="H44" s="168" t="s">
        <v>113</v>
      </c>
      <c r="I44" s="168" t="s">
        <v>113</v>
      </c>
      <c r="J44" s="57" t="str">
        <f>HLOOKUP(I44,Waarderingstabellen!$C$15:$E$18,IF(H44="L",4,IF(H44="M",3,IF(H44="H",2,0))),FALSE)</f>
        <v>LL</v>
      </c>
      <c r="K44" s="86" t="str">
        <f>VLOOKUP(J44,Waarderingstabellen!$F$5:$G$9,2,FALSE)</f>
        <v>J</v>
      </c>
      <c r="L44" s="223"/>
    </row>
    <row r="45" spans="1:12" ht="15" customHeight="1" x14ac:dyDescent="0.2">
      <c r="A45" s="24"/>
      <c r="B45" s="181"/>
      <c r="C45" s="50" t="s">
        <v>35</v>
      </c>
      <c r="D45" s="50"/>
      <c r="E45" s="50"/>
      <c r="F45" s="50"/>
      <c r="G45" s="50"/>
      <c r="H45" s="50"/>
      <c r="I45" s="50"/>
      <c r="J45" s="50"/>
      <c r="K45" s="50"/>
      <c r="L45" s="223" t="s">
        <v>347</v>
      </c>
    </row>
    <row r="46" spans="1:12" ht="15" customHeight="1" x14ac:dyDescent="0.2">
      <c r="A46" s="24"/>
      <c r="B46" s="181">
        <v>32</v>
      </c>
      <c r="C46" s="37" t="s">
        <v>142</v>
      </c>
      <c r="D46" s="169" t="s">
        <v>385</v>
      </c>
      <c r="E46" s="169" t="s">
        <v>385</v>
      </c>
      <c r="F46" s="169"/>
      <c r="G46" s="86" t="s">
        <v>285</v>
      </c>
      <c r="H46" s="168" t="s">
        <v>113</v>
      </c>
      <c r="I46" s="168" t="s">
        <v>113</v>
      </c>
      <c r="J46" s="57" t="str">
        <f>HLOOKUP(I46,Waarderingstabellen!$C$15:$E$18,IF(H46="L",4,IF(H46="M",3,IF(H46="H",2,0))),FALSE)</f>
        <v>LL</v>
      </c>
      <c r="K46" s="86" t="str">
        <f>VLOOKUP(J46,Waarderingstabellen!$F$5:$G$9,2,FALSE)</f>
        <v>J</v>
      </c>
      <c r="L46" s="223"/>
    </row>
    <row r="47" spans="1:12" ht="15" customHeight="1" x14ac:dyDescent="0.2">
      <c r="A47" s="24"/>
      <c r="B47" s="181">
        <v>33</v>
      </c>
      <c r="C47" s="37" t="s">
        <v>309</v>
      </c>
      <c r="D47" s="169" t="s">
        <v>385</v>
      </c>
      <c r="E47" s="169" t="s">
        <v>385</v>
      </c>
      <c r="F47" s="169" t="s">
        <v>385</v>
      </c>
      <c r="G47" s="86" t="s">
        <v>285</v>
      </c>
      <c r="H47" s="168" t="s">
        <v>113</v>
      </c>
      <c r="I47" s="168" t="s">
        <v>113</v>
      </c>
      <c r="J47" s="57" t="str">
        <f>HLOOKUP(I47,Waarderingstabellen!$C$15:$E$18,IF(H47="L",4,IF(H47="M",3,IF(H47="H",2,0))),FALSE)</f>
        <v>LL</v>
      </c>
      <c r="K47" s="86" t="str">
        <f>VLOOKUP(J47,Waarderingstabellen!$F$5:$G$9,2,FALSE)</f>
        <v>J</v>
      </c>
      <c r="L47" s="223"/>
    </row>
    <row r="48" spans="1:12" ht="15" customHeight="1" x14ac:dyDescent="0.2">
      <c r="A48" s="24"/>
      <c r="B48" s="181"/>
      <c r="C48" s="50" t="s">
        <v>36</v>
      </c>
      <c r="D48" s="50"/>
      <c r="E48" s="50"/>
      <c r="F48" s="50"/>
      <c r="G48" s="50"/>
      <c r="H48" s="50"/>
      <c r="I48" s="50"/>
      <c r="J48" s="50"/>
      <c r="K48" s="50"/>
      <c r="L48" s="223" t="s">
        <v>347</v>
      </c>
    </row>
    <row r="49" spans="1:12" ht="15" customHeight="1" x14ac:dyDescent="0.2">
      <c r="A49" s="24"/>
      <c r="B49" s="181">
        <v>34</v>
      </c>
      <c r="C49" s="37" t="s">
        <v>143</v>
      </c>
      <c r="D49" s="169"/>
      <c r="E49" s="169" t="s">
        <v>385</v>
      </c>
      <c r="F49" s="169" t="s">
        <v>385</v>
      </c>
      <c r="G49" s="86" t="s">
        <v>285</v>
      </c>
      <c r="H49" s="168" t="s">
        <v>113</v>
      </c>
      <c r="I49" s="168" t="s">
        <v>113</v>
      </c>
      <c r="J49" s="57" t="str">
        <f>HLOOKUP(I49,Waarderingstabellen!$C$15:$E$18,IF(H49="L",4,IF(H49="M",3,IF(H49="H",2,0))),FALSE)</f>
        <v>LL</v>
      </c>
      <c r="K49" s="86" t="str">
        <f>VLOOKUP(J49,Waarderingstabellen!$F$5:$G$9,2,FALSE)</f>
        <v>J</v>
      </c>
      <c r="L49" s="223"/>
    </row>
    <row r="50" spans="1:12" ht="15" customHeight="1" x14ac:dyDescent="0.2">
      <c r="A50" s="24"/>
      <c r="B50" s="181">
        <v>35</v>
      </c>
      <c r="C50" s="37" t="s">
        <v>144</v>
      </c>
      <c r="D50" s="169"/>
      <c r="E50" s="169" t="s">
        <v>385</v>
      </c>
      <c r="F50" s="169" t="s">
        <v>385</v>
      </c>
      <c r="G50" s="86" t="s">
        <v>285</v>
      </c>
      <c r="H50" s="168" t="s">
        <v>113</v>
      </c>
      <c r="I50" s="168" t="s">
        <v>113</v>
      </c>
      <c r="J50" s="57" t="str">
        <f>HLOOKUP(I50,Waarderingstabellen!$C$15:$E$18,IF(H50="L",4,IF(H50="M",3,IF(H50="H",2,0))),FALSE)</f>
        <v>LL</v>
      </c>
      <c r="K50" s="86" t="str">
        <f>VLOOKUP(J50,Waarderingstabellen!$F$5:$G$9,2,FALSE)</f>
        <v>J</v>
      </c>
      <c r="L50" s="223"/>
    </row>
    <row r="51" spans="1:12" ht="15" customHeight="1" x14ac:dyDescent="0.2">
      <c r="A51" s="24"/>
      <c r="B51" s="181">
        <v>36</v>
      </c>
      <c r="C51" s="37" t="s">
        <v>145</v>
      </c>
      <c r="D51" s="169" t="s">
        <v>385</v>
      </c>
      <c r="E51" s="169" t="s">
        <v>385</v>
      </c>
      <c r="F51" s="169" t="s">
        <v>385</v>
      </c>
      <c r="G51" s="86" t="s">
        <v>285</v>
      </c>
      <c r="H51" s="168" t="s">
        <v>113</v>
      </c>
      <c r="I51" s="168" t="s">
        <v>113</v>
      </c>
      <c r="J51" s="57" t="str">
        <f>HLOOKUP(I51,Waarderingstabellen!$C$15:$E$18,IF(H51="L",4,IF(H51="M",3,IF(H51="H",2,0))),FALSE)</f>
        <v>LL</v>
      </c>
      <c r="K51" s="86" t="str">
        <f>VLOOKUP(J51,Waarderingstabellen!$F$5:$G$9,2,FALSE)</f>
        <v>J</v>
      </c>
      <c r="L51" s="223"/>
    </row>
    <row r="52" spans="1:12" ht="15" customHeight="1" x14ac:dyDescent="0.2">
      <c r="A52" s="24"/>
      <c r="B52" s="181">
        <v>37</v>
      </c>
      <c r="C52" s="37" t="s">
        <v>146</v>
      </c>
      <c r="D52" s="169"/>
      <c r="E52" s="169" t="s">
        <v>385</v>
      </c>
      <c r="F52" s="169" t="s">
        <v>385</v>
      </c>
      <c r="G52" s="86" t="s">
        <v>285</v>
      </c>
      <c r="H52" s="168" t="s">
        <v>113</v>
      </c>
      <c r="I52" s="168" t="s">
        <v>113</v>
      </c>
      <c r="J52" s="57" t="str">
        <f>HLOOKUP(I52,Waarderingstabellen!$C$15:$E$18,IF(H52="L",4,IF(H52="M",3,IF(H52="H",2,0))),FALSE)</f>
        <v>LL</v>
      </c>
      <c r="K52" s="86" t="str">
        <f>VLOOKUP(J52,Waarderingstabellen!$F$5:$G$9,2,FALSE)</f>
        <v>J</v>
      </c>
      <c r="L52" s="223"/>
    </row>
    <row r="53" spans="1:12" ht="15" customHeight="1" x14ac:dyDescent="0.2">
      <c r="A53" s="24"/>
      <c r="B53" s="181">
        <v>38</v>
      </c>
      <c r="C53" s="37" t="s">
        <v>147</v>
      </c>
      <c r="D53" s="169"/>
      <c r="E53" s="169"/>
      <c r="F53" s="169" t="s">
        <v>385</v>
      </c>
      <c r="G53" s="86" t="s">
        <v>285</v>
      </c>
      <c r="H53" s="168" t="s">
        <v>113</v>
      </c>
      <c r="I53" s="168" t="s">
        <v>113</v>
      </c>
      <c r="J53" s="57" t="str">
        <f>HLOOKUP(I53,Waarderingstabellen!$C$15:$E$18,IF(H53="L",4,IF(H53="M",3,IF(H53="H",2,0))),FALSE)</f>
        <v>LL</v>
      </c>
      <c r="K53" s="86" t="str">
        <f>VLOOKUP(J53,Waarderingstabellen!$F$5:$G$9,2,FALSE)</f>
        <v>J</v>
      </c>
      <c r="L53" s="223"/>
    </row>
    <row r="54" spans="1:12" ht="15" customHeight="1" x14ac:dyDescent="0.2">
      <c r="A54" s="24"/>
      <c r="B54" s="181">
        <v>39</v>
      </c>
      <c r="C54" s="37" t="s">
        <v>148</v>
      </c>
      <c r="D54" s="169" t="s">
        <v>385</v>
      </c>
      <c r="E54" s="169"/>
      <c r="F54" s="169"/>
      <c r="G54" s="86" t="s">
        <v>285</v>
      </c>
      <c r="H54" s="168" t="s">
        <v>113</v>
      </c>
      <c r="I54" s="168" t="s">
        <v>113</v>
      </c>
      <c r="J54" s="57" t="str">
        <f>HLOOKUP(I54,Waarderingstabellen!$C$15:$E$18,IF(H54="L",4,IF(H54="M",3,IF(H54="H",2,0))),FALSE)</f>
        <v>LL</v>
      </c>
      <c r="K54" s="86" t="str">
        <f>VLOOKUP(J54,Waarderingstabellen!$F$5:$G$9,2,FALSE)</f>
        <v>J</v>
      </c>
      <c r="L54" s="223"/>
    </row>
    <row r="55" spans="1:12" ht="15" customHeight="1" x14ac:dyDescent="0.2">
      <c r="A55" s="24"/>
      <c r="B55" s="181"/>
      <c r="C55" s="50" t="s">
        <v>37</v>
      </c>
      <c r="D55" s="50"/>
      <c r="E55" s="50"/>
      <c r="F55" s="50"/>
      <c r="G55" s="50"/>
      <c r="H55" s="50"/>
      <c r="I55" s="50"/>
      <c r="J55" s="50"/>
      <c r="K55" s="50"/>
      <c r="L55" s="223"/>
    </row>
    <row r="56" spans="1:12" ht="15" customHeight="1" x14ac:dyDescent="0.2">
      <c r="A56" s="24"/>
      <c r="B56" s="181">
        <v>40</v>
      </c>
      <c r="C56" s="37" t="s">
        <v>149</v>
      </c>
      <c r="D56" s="169"/>
      <c r="E56" s="169" t="s">
        <v>385</v>
      </c>
      <c r="F56" s="169" t="s">
        <v>385</v>
      </c>
      <c r="G56" s="86" t="s">
        <v>285</v>
      </c>
      <c r="H56" s="168" t="s">
        <v>113</v>
      </c>
      <c r="I56" s="168" t="s">
        <v>113</v>
      </c>
      <c r="J56" s="57" t="str">
        <f>HLOOKUP(I56,Waarderingstabellen!$C$15:$E$18,IF(H56="L",4,IF(H56="M",3,IF(H56="H",2,0))),FALSE)</f>
        <v>LL</v>
      </c>
      <c r="K56" s="86" t="str">
        <f>VLOOKUP(J56,Waarderingstabellen!$F$5:$G$9,2,FALSE)</f>
        <v>J</v>
      </c>
      <c r="L56" s="223"/>
    </row>
    <row r="57" spans="1:12" ht="15" customHeight="1" x14ac:dyDescent="0.2">
      <c r="A57" s="24"/>
      <c r="B57" s="181">
        <v>41</v>
      </c>
      <c r="C57" s="37" t="s">
        <v>150</v>
      </c>
      <c r="D57" s="169"/>
      <c r="E57" s="169" t="s">
        <v>385</v>
      </c>
      <c r="F57" s="169" t="s">
        <v>385</v>
      </c>
      <c r="G57" s="86" t="s">
        <v>285</v>
      </c>
      <c r="H57" s="168" t="s">
        <v>113</v>
      </c>
      <c r="I57" s="168" t="s">
        <v>113</v>
      </c>
      <c r="J57" s="57" t="str">
        <f>HLOOKUP(I57,Waarderingstabellen!$C$15:$E$18,IF(H57="L",4,IF(H57="M",3,IF(H57="H",2,0))),FALSE)</f>
        <v>LL</v>
      </c>
      <c r="K57" s="86" t="str">
        <f>VLOOKUP(J57,Waarderingstabellen!$F$5:$G$9,2,FALSE)</f>
        <v>J</v>
      </c>
      <c r="L57" s="223"/>
    </row>
    <row r="58" spans="1:12" ht="15" customHeight="1" x14ac:dyDescent="0.2">
      <c r="A58" s="24"/>
      <c r="B58" s="181">
        <v>42</v>
      </c>
      <c r="C58" s="37" t="s">
        <v>151</v>
      </c>
      <c r="D58" s="169" t="s">
        <v>385</v>
      </c>
      <c r="E58" s="169" t="s">
        <v>385</v>
      </c>
      <c r="F58" s="169" t="s">
        <v>385</v>
      </c>
      <c r="G58" s="86" t="s">
        <v>285</v>
      </c>
      <c r="H58" s="168" t="s">
        <v>113</v>
      </c>
      <c r="I58" s="168" t="s">
        <v>113</v>
      </c>
      <c r="J58" s="57" t="str">
        <f>HLOOKUP(I58,Waarderingstabellen!$C$15:$E$18,IF(H58="L",4,IF(H58="M",3,IF(H58="H",2,0))),FALSE)</f>
        <v>LL</v>
      </c>
      <c r="K58" s="86" t="str">
        <f>VLOOKUP(J58,Waarderingstabellen!$F$5:$G$9,2,FALSE)</f>
        <v>J</v>
      </c>
      <c r="L58" s="223"/>
    </row>
    <row r="59" spans="1:12" ht="15" customHeight="1" x14ac:dyDescent="0.2">
      <c r="A59" s="24"/>
      <c r="B59" s="181"/>
      <c r="C59" s="50" t="s">
        <v>38</v>
      </c>
      <c r="D59" s="50"/>
      <c r="E59" s="50"/>
      <c r="F59" s="50"/>
      <c r="G59" s="50"/>
      <c r="H59" s="50"/>
      <c r="I59" s="50"/>
      <c r="J59" s="50"/>
      <c r="K59" s="50"/>
      <c r="L59" s="223"/>
    </row>
    <row r="60" spans="1:12" ht="15" customHeight="1" x14ac:dyDescent="0.2">
      <c r="A60" s="24"/>
      <c r="B60" s="181">
        <v>43</v>
      </c>
      <c r="C60" s="37" t="s">
        <v>152</v>
      </c>
      <c r="D60" s="169" t="s">
        <v>385</v>
      </c>
      <c r="E60" s="169"/>
      <c r="F60" s="169"/>
      <c r="G60" s="86" t="s">
        <v>285</v>
      </c>
      <c r="H60" s="168" t="s">
        <v>113</v>
      </c>
      <c r="I60" s="168" t="s">
        <v>113</v>
      </c>
      <c r="J60" s="57" t="str">
        <f>HLOOKUP(I60,Waarderingstabellen!$C$15:$E$18,IF(H60="L",4,IF(H60="M",3,IF(H60="H",2,0))),FALSE)</f>
        <v>LL</v>
      </c>
      <c r="K60" s="86" t="str">
        <f>VLOOKUP(J60,Waarderingstabellen!$F$5:$G$9,2,FALSE)</f>
        <v>J</v>
      </c>
      <c r="L60" s="223"/>
    </row>
    <row r="61" spans="1:12" ht="15" customHeight="1" thickBot="1" x14ac:dyDescent="0.25">
      <c r="A61" s="172"/>
      <c r="B61" s="182">
        <v>44</v>
      </c>
      <c r="C61" s="173" t="s">
        <v>153</v>
      </c>
      <c r="D61" s="174" t="s">
        <v>385</v>
      </c>
      <c r="E61" s="174"/>
      <c r="F61" s="174"/>
      <c r="G61" s="175" t="s">
        <v>285</v>
      </c>
      <c r="H61" s="176" t="s">
        <v>113</v>
      </c>
      <c r="I61" s="176" t="s">
        <v>113</v>
      </c>
      <c r="J61" s="132" t="str">
        <f>HLOOKUP(I61,Waarderingstabellen!$C$15:$E$18,IF(H61="L",4,IF(H61="M",3,IF(H61="H",2,0))),FALSE)</f>
        <v>LL</v>
      </c>
      <c r="K61" s="175" t="str">
        <f>VLOOKUP(J61,Waarderingstabellen!$F$5:$G$9,2,FALSE)</f>
        <v>J</v>
      </c>
      <c r="L61" s="225"/>
    </row>
    <row r="62" spans="1:12" ht="15" customHeight="1" x14ac:dyDescent="0.2">
      <c r="A62" s="114" t="s">
        <v>6</v>
      </c>
      <c r="B62" s="190"/>
      <c r="C62" s="115" t="s">
        <v>39</v>
      </c>
      <c r="D62" s="115"/>
      <c r="E62" s="115"/>
      <c r="F62" s="115"/>
      <c r="G62" s="115"/>
      <c r="H62" s="115"/>
      <c r="I62" s="115"/>
      <c r="J62" s="115"/>
      <c r="K62" s="115"/>
      <c r="L62" s="224"/>
    </row>
    <row r="63" spans="1:12" ht="15" customHeight="1" x14ac:dyDescent="0.2">
      <c r="A63" s="42" t="s">
        <v>62</v>
      </c>
      <c r="B63" s="183" t="s">
        <v>356</v>
      </c>
      <c r="C63" s="37" t="s">
        <v>358</v>
      </c>
      <c r="D63" s="169" t="s">
        <v>385</v>
      </c>
      <c r="E63" s="169"/>
      <c r="F63" s="169" t="s">
        <v>385</v>
      </c>
      <c r="G63" s="86" t="s">
        <v>285</v>
      </c>
      <c r="H63" s="168" t="s">
        <v>113</v>
      </c>
      <c r="I63" s="168" t="s">
        <v>113</v>
      </c>
      <c r="J63" s="57" t="str">
        <f>HLOOKUP(I63,Waarderingstabellen!$C$15:$E$18,IF(H63="L",4,IF(H63="M",3,IF(H63="H",2,0))),FALSE)</f>
        <v>LL</v>
      </c>
      <c r="K63" s="86" t="str">
        <f>VLOOKUP(J63,Waarderingstabellen!$F$5:$G$9,2,FALSE)</f>
        <v>J</v>
      </c>
      <c r="L63" s="223"/>
    </row>
    <row r="64" spans="1:12" ht="15" customHeight="1" x14ac:dyDescent="0.2">
      <c r="A64" s="42" t="s">
        <v>63</v>
      </c>
      <c r="B64" s="183" t="s">
        <v>357</v>
      </c>
      <c r="C64" s="37" t="s">
        <v>359</v>
      </c>
      <c r="D64" s="169"/>
      <c r="E64" s="169"/>
      <c r="F64" s="169" t="s">
        <v>385</v>
      </c>
      <c r="G64" s="86" t="s">
        <v>285</v>
      </c>
      <c r="H64" s="168" t="s">
        <v>113</v>
      </c>
      <c r="I64" s="168" t="s">
        <v>113</v>
      </c>
      <c r="J64" s="57" t="str">
        <f>HLOOKUP(I64,Waarderingstabellen!$C$15:$E$18,IF(H64="L",4,IF(H64="M",3,IF(H64="H",2,0))),FALSE)</f>
        <v>LL</v>
      </c>
      <c r="K64" s="86" t="str">
        <f>VLOOKUP(J64,Waarderingstabellen!$F$5:$G$9,2,FALSE)</f>
        <v>J</v>
      </c>
      <c r="L64" s="223"/>
    </row>
    <row r="65" spans="1:12" ht="15" customHeight="1" x14ac:dyDescent="0.2">
      <c r="A65" s="42" t="s">
        <v>64</v>
      </c>
      <c r="B65" s="183">
        <v>46</v>
      </c>
      <c r="C65" s="37" t="s">
        <v>154</v>
      </c>
      <c r="D65" s="169" t="s">
        <v>385</v>
      </c>
      <c r="E65" s="169" t="s">
        <v>385</v>
      </c>
      <c r="F65" s="169"/>
      <c r="G65" s="86" t="s">
        <v>285</v>
      </c>
      <c r="H65" s="168" t="s">
        <v>113</v>
      </c>
      <c r="I65" s="168" t="s">
        <v>113</v>
      </c>
      <c r="J65" s="57" t="str">
        <f>HLOOKUP(I65,Waarderingstabellen!$C$15:$E$18,IF(H65="L",4,IF(H65="M",3,IF(H65="H",2,0))),FALSE)</f>
        <v>LL</v>
      </c>
      <c r="K65" s="86" t="str">
        <f>VLOOKUP(J65,Waarderingstabellen!$F$5:$G$9,2,FALSE)</f>
        <v>J</v>
      </c>
      <c r="L65" s="223"/>
    </row>
    <row r="66" spans="1:12" ht="15" customHeight="1" x14ac:dyDescent="0.2">
      <c r="A66" s="42"/>
      <c r="B66" s="183">
        <v>47</v>
      </c>
      <c r="C66" s="37" t="s">
        <v>155</v>
      </c>
      <c r="D66" s="169" t="s">
        <v>385</v>
      </c>
      <c r="E66" s="169" t="s">
        <v>385</v>
      </c>
      <c r="F66" s="169"/>
      <c r="G66" s="86" t="s">
        <v>285</v>
      </c>
      <c r="H66" s="168" t="s">
        <v>113</v>
      </c>
      <c r="I66" s="168" t="s">
        <v>113</v>
      </c>
      <c r="J66" s="57" t="str">
        <f>HLOOKUP(I66,Waarderingstabellen!$C$15:$E$18,IF(H66="L",4,IF(H66="M",3,IF(H66="H",2,0))),FALSE)</f>
        <v>LL</v>
      </c>
      <c r="K66" s="86" t="str">
        <f>VLOOKUP(J66,Waarderingstabellen!$F$5:$G$9,2,FALSE)</f>
        <v>J</v>
      </c>
      <c r="L66" s="223"/>
    </row>
    <row r="67" spans="1:12" ht="15" customHeight="1" x14ac:dyDescent="0.2">
      <c r="A67" s="39"/>
      <c r="B67" s="184">
        <v>48</v>
      </c>
      <c r="C67" s="37" t="s">
        <v>156</v>
      </c>
      <c r="D67" s="169" t="s">
        <v>385</v>
      </c>
      <c r="E67" s="169" t="s">
        <v>385</v>
      </c>
      <c r="F67" s="169" t="s">
        <v>385</v>
      </c>
      <c r="G67" s="86" t="s">
        <v>285</v>
      </c>
      <c r="H67" s="168" t="s">
        <v>113</v>
      </c>
      <c r="I67" s="168" t="s">
        <v>113</v>
      </c>
      <c r="J67" s="57" t="str">
        <f>HLOOKUP(I67,Waarderingstabellen!$C$15:$E$18,IF(H67="L",4,IF(H67="M",3,IF(H67="H",2,0))),FALSE)</f>
        <v>LL</v>
      </c>
      <c r="K67" s="86" t="str">
        <f>VLOOKUP(J67,Waarderingstabellen!$F$5:$G$9,2,FALSE)</f>
        <v>J</v>
      </c>
      <c r="L67" s="223"/>
    </row>
    <row r="68" spans="1:12" ht="15" customHeight="1" thickBot="1" x14ac:dyDescent="0.25">
      <c r="A68" s="25"/>
      <c r="B68" s="184">
        <v>49</v>
      </c>
      <c r="C68" s="37" t="s">
        <v>157</v>
      </c>
      <c r="D68" s="169"/>
      <c r="E68" s="169"/>
      <c r="F68" s="169" t="s">
        <v>385</v>
      </c>
      <c r="G68" s="86" t="s">
        <v>285</v>
      </c>
      <c r="H68" s="168" t="s">
        <v>113</v>
      </c>
      <c r="I68" s="168" t="s">
        <v>113</v>
      </c>
      <c r="J68" s="57" t="str">
        <f>HLOOKUP(I68,Waarderingstabellen!$C$15:$E$18,IF(H68="L",4,IF(H68="M",3,IF(H68="H",2,0))),FALSE)</f>
        <v>LL</v>
      </c>
      <c r="K68" s="86" t="str">
        <f>VLOOKUP(J68,Waarderingstabellen!$F$5:$G$9,2,FALSE)</f>
        <v>J</v>
      </c>
      <c r="L68" s="223"/>
    </row>
    <row r="69" spans="1:12" ht="15" customHeight="1" x14ac:dyDescent="0.2">
      <c r="A69" s="25"/>
      <c r="B69" s="184"/>
      <c r="C69" s="51" t="s">
        <v>40</v>
      </c>
      <c r="D69" s="51"/>
      <c r="E69" s="51"/>
      <c r="F69" s="51"/>
      <c r="G69" s="115"/>
      <c r="H69" s="115"/>
      <c r="I69" s="115"/>
      <c r="J69" s="115"/>
      <c r="K69" s="115"/>
      <c r="L69" s="223"/>
    </row>
    <row r="70" spans="1:12" ht="15" customHeight="1" x14ac:dyDescent="0.2">
      <c r="A70" s="25"/>
      <c r="B70" s="184">
        <v>50</v>
      </c>
      <c r="C70" s="37" t="s">
        <v>158</v>
      </c>
      <c r="D70" s="169"/>
      <c r="E70" s="169" t="s">
        <v>385</v>
      </c>
      <c r="F70" s="169" t="s">
        <v>385</v>
      </c>
      <c r="G70" s="86" t="s">
        <v>285</v>
      </c>
      <c r="H70" s="168" t="s">
        <v>113</v>
      </c>
      <c r="I70" s="168" t="s">
        <v>113</v>
      </c>
      <c r="J70" s="57" t="str">
        <f>HLOOKUP(I70,Waarderingstabellen!$C$15:$E$18,IF(H70="L",4,IF(H70="M",3,IF(H70="H",2,0))),FALSE)</f>
        <v>LL</v>
      </c>
      <c r="K70" s="86" t="str">
        <f>VLOOKUP(J70,Waarderingstabellen!$F$5:$G$9,2,FALSE)</f>
        <v>J</v>
      </c>
      <c r="L70" s="223"/>
    </row>
    <row r="71" spans="1:12" ht="15" customHeight="1" x14ac:dyDescent="0.2">
      <c r="A71" s="25"/>
      <c r="B71" s="184" t="s">
        <v>361</v>
      </c>
      <c r="C71" s="37" t="s">
        <v>363</v>
      </c>
      <c r="D71" s="169" t="s">
        <v>385</v>
      </c>
      <c r="E71" s="169" t="s">
        <v>385</v>
      </c>
      <c r="F71" s="169"/>
      <c r="G71" s="86" t="s">
        <v>285</v>
      </c>
      <c r="H71" s="168" t="s">
        <v>113</v>
      </c>
      <c r="I71" s="168" t="s">
        <v>113</v>
      </c>
      <c r="J71" s="57" t="str">
        <f>HLOOKUP(I71,Waarderingstabellen!$C$15:$E$18,IF(H71="L",4,IF(H71="M",3,IF(H71="H",2,0))),FALSE)</f>
        <v>LL</v>
      </c>
      <c r="K71" s="86" t="str">
        <f>VLOOKUP(J71,Waarderingstabellen!$F$5:$G$9,2,FALSE)</f>
        <v>J</v>
      </c>
      <c r="L71" s="223"/>
    </row>
    <row r="72" spans="1:12" ht="15" customHeight="1" x14ac:dyDescent="0.2">
      <c r="A72" s="25"/>
      <c r="B72" s="184" t="s">
        <v>362</v>
      </c>
      <c r="C72" s="37" t="s">
        <v>364</v>
      </c>
      <c r="D72" s="169" t="s">
        <v>385</v>
      </c>
      <c r="E72" s="169" t="s">
        <v>385</v>
      </c>
      <c r="F72" s="169"/>
      <c r="G72" s="86" t="s">
        <v>285</v>
      </c>
      <c r="H72" s="168" t="s">
        <v>113</v>
      </c>
      <c r="I72" s="168" t="s">
        <v>113</v>
      </c>
      <c r="J72" s="57" t="str">
        <f>HLOOKUP(I72,Waarderingstabellen!$C$15:$E$18,IF(H72="L",4,IF(H72="M",3,IF(H72="H",2,0))),FALSE)</f>
        <v>LL</v>
      </c>
      <c r="K72" s="86" t="str">
        <f>VLOOKUP(J72,Waarderingstabellen!$F$5:$G$9,2,FALSE)</f>
        <v>J</v>
      </c>
      <c r="L72" s="223"/>
    </row>
    <row r="73" spans="1:12" ht="15" customHeight="1" x14ac:dyDescent="0.2">
      <c r="A73" s="25"/>
      <c r="B73" s="184"/>
      <c r="C73" s="51" t="s">
        <v>41</v>
      </c>
      <c r="D73" s="51"/>
      <c r="E73" s="51"/>
      <c r="F73" s="51"/>
      <c r="G73" s="51"/>
      <c r="H73" s="51"/>
      <c r="I73" s="51"/>
      <c r="J73" s="51"/>
      <c r="K73" s="51"/>
      <c r="L73" s="223"/>
    </row>
    <row r="74" spans="1:12" ht="15" customHeight="1" x14ac:dyDescent="0.2">
      <c r="A74" s="25"/>
      <c r="B74" s="184">
        <v>52</v>
      </c>
      <c r="C74" s="41" t="s">
        <v>159</v>
      </c>
      <c r="D74" s="169" t="s">
        <v>385</v>
      </c>
      <c r="E74" s="169" t="s">
        <v>385</v>
      </c>
      <c r="F74" s="169"/>
      <c r="G74" s="86" t="s">
        <v>285</v>
      </c>
      <c r="H74" s="168" t="s">
        <v>113</v>
      </c>
      <c r="I74" s="168" t="s">
        <v>113</v>
      </c>
      <c r="J74" s="57" t="str">
        <f>HLOOKUP(I74,Waarderingstabellen!$C$15:$E$18,IF(H74="L",4,IF(H74="M",3,IF(H74="H",2,0))),FALSE)</f>
        <v>LL</v>
      </c>
      <c r="K74" s="86" t="str">
        <f>VLOOKUP(J74,Waarderingstabellen!$F$5:$G$9,2,FALSE)</f>
        <v>J</v>
      </c>
      <c r="L74" s="223"/>
    </row>
    <row r="75" spans="1:12" ht="15" customHeight="1" x14ac:dyDescent="0.2">
      <c r="A75" s="25"/>
      <c r="B75" s="184">
        <v>53</v>
      </c>
      <c r="C75" s="41" t="s">
        <v>160</v>
      </c>
      <c r="D75" s="169"/>
      <c r="E75" s="169" t="s">
        <v>385</v>
      </c>
      <c r="F75" s="169" t="s">
        <v>385</v>
      </c>
      <c r="G75" s="86" t="s">
        <v>285</v>
      </c>
      <c r="H75" s="168" t="s">
        <v>113</v>
      </c>
      <c r="I75" s="168" t="s">
        <v>113</v>
      </c>
      <c r="J75" s="57" t="str">
        <f>HLOOKUP(I75,Waarderingstabellen!$C$15:$E$18,IF(H75="L",4,IF(H75="M",3,IF(H75="H",2,0))),FALSE)</f>
        <v>LL</v>
      </c>
      <c r="K75" s="86" t="str">
        <f>VLOOKUP(J75,Waarderingstabellen!$F$5:$G$9,2,FALSE)</f>
        <v>J</v>
      </c>
      <c r="L75" s="223"/>
    </row>
    <row r="76" spans="1:12" ht="15" customHeight="1" x14ac:dyDescent="0.2">
      <c r="A76" s="25"/>
      <c r="B76" s="184">
        <v>54</v>
      </c>
      <c r="C76" s="41" t="s">
        <v>161</v>
      </c>
      <c r="D76" s="169" t="s">
        <v>385</v>
      </c>
      <c r="E76" s="169" t="s">
        <v>385</v>
      </c>
      <c r="F76" s="169"/>
      <c r="G76" s="86" t="s">
        <v>285</v>
      </c>
      <c r="H76" s="168" t="s">
        <v>113</v>
      </c>
      <c r="I76" s="168" t="s">
        <v>113</v>
      </c>
      <c r="J76" s="57" t="str">
        <f>HLOOKUP(I76,Waarderingstabellen!$C$15:$E$18,IF(H76="L",4,IF(H76="M",3,IF(H76="H",2,0))),FALSE)</f>
        <v>LL</v>
      </c>
      <c r="K76" s="86" t="str">
        <f>VLOOKUP(J76,Waarderingstabellen!$F$5:$G$9,2,FALSE)</f>
        <v>J</v>
      </c>
      <c r="L76" s="223"/>
    </row>
    <row r="77" spans="1:12" ht="15" customHeight="1" x14ac:dyDescent="0.2">
      <c r="A77" s="25"/>
      <c r="B77" s="184">
        <v>55</v>
      </c>
      <c r="C77" s="41" t="s">
        <v>162</v>
      </c>
      <c r="D77" s="169"/>
      <c r="E77" s="169"/>
      <c r="F77" s="169" t="s">
        <v>385</v>
      </c>
      <c r="G77" s="86" t="s">
        <v>285</v>
      </c>
      <c r="H77" s="168" t="s">
        <v>113</v>
      </c>
      <c r="I77" s="168" t="s">
        <v>113</v>
      </c>
      <c r="J77" s="57" t="str">
        <f>HLOOKUP(I77,Waarderingstabellen!$C$15:$E$18,IF(H77="L",4,IF(H77="M",3,IF(H77="H",2,0))),FALSE)</f>
        <v>LL</v>
      </c>
      <c r="K77" s="86" t="str">
        <f>VLOOKUP(J77,Waarderingstabellen!$F$5:$G$9,2,FALSE)</f>
        <v>J</v>
      </c>
      <c r="L77" s="223"/>
    </row>
    <row r="78" spans="1:12" ht="15" customHeight="1" x14ac:dyDescent="0.2">
      <c r="A78" s="25"/>
      <c r="B78" s="184"/>
      <c r="C78" s="51" t="s">
        <v>42</v>
      </c>
      <c r="D78" s="51"/>
      <c r="E78" s="51"/>
      <c r="F78" s="51"/>
      <c r="G78" s="51"/>
      <c r="H78" s="51"/>
      <c r="I78" s="51"/>
      <c r="J78" s="51"/>
      <c r="K78" s="51"/>
      <c r="L78" s="223"/>
    </row>
    <row r="79" spans="1:12" ht="15" customHeight="1" x14ac:dyDescent="0.2">
      <c r="A79" s="25"/>
      <c r="B79" s="184">
        <v>56</v>
      </c>
      <c r="C79" s="41" t="s">
        <v>163</v>
      </c>
      <c r="D79" s="169" t="s">
        <v>385</v>
      </c>
      <c r="E79" s="169" t="s">
        <v>385</v>
      </c>
      <c r="F79" s="169"/>
      <c r="G79" s="86" t="s">
        <v>285</v>
      </c>
      <c r="H79" s="168" t="s">
        <v>113</v>
      </c>
      <c r="I79" s="168" t="s">
        <v>113</v>
      </c>
      <c r="J79" s="57" t="str">
        <f>HLOOKUP(I79,Waarderingstabellen!$C$15:$E$18,IF(H79="L",4,IF(H79="M",3,IF(H79="H",2,0))),FALSE)</f>
        <v>LL</v>
      </c>
      <c r="K79" s="86" t="str">
        <f>VLOOKUP(J79,Waarderingstabellen!$F$5:$G$9,2,FALSE)</f>
        <v>J</v>
      </c>
      <c r="L79" s="223"/>
    </row>
    <row r="80" spans="1:12" ht="15" customHeight="1" x14ac:dyDescent="0.2">
      <c r="A80" s="25"/>
      <c r="B80" s="184">
        <v>57</v>
      </c>
      <c r="C80" s="41" t="s">
        <v>164</v>
      </c>
      <c r="D80" s="169" t="s">
        <v>385</v>
      </c>
      <c r="E80" s="169" t="s">
        <v>385</v>
      </c>
      <c r="F80" s="169" t="s">
        <v>385</v>
      </c>
      <c r="G80" s="86" t="s">
        <v>285</v>
      </c>
      <c r="H80" s="168" t="s">
        <v>113</v>
      </c>
      <c r="I80" s="168" t="s">
        <v>113</v>
      </c>
      <c r="J80" s="57" t="str">
        <f>HLOOKUP(I80,Waarderingstabellen!$C$15:$E$18,IF(H80="L",4,IF(H80="M",3,IF(H80="H",2,0))),FALSE)</f>
        <v>LL</v>
      </c>
      <c r="K80" s="86" t="str">
        <f>VLOOKUP(J80,Waarderingstabellen!$F$5:$G$9,2,FALSE)</f>
        <v>J</v>
      </c>
      <c r="L80" s="223"/>
    </row>
    <row r="81" spans="1:12" ht="15" customHeight="1" x14ac:dyDescent="0.2">
      <c r="A81" s="25"/>
      <c r="B81" s="184">
        <v>58</v>
      </c>
      <c r="C81" s="41" t="s">
        <v>165</v>
      </c>
      <c r="D81" s="169"/>
      <c r="E81" s="169" t="s">
        <v>385</v>
      </c>
      <c r="F81" s="169"/>
      <c r="G81" s="86" t="s">
        <v>285</v>
      </c>
      <c r="H81" s="168" t="s">
        <v>113</v>
      </c>
      <c r="I81" s="168" t="s">
        <v>113</v>
      </c>
      <c r="J81" s="57" t="str">
        <f>HLOOKUP(I81,Waarderingstabellen!$C$15:$E$18,IF(H81="L",4,IF(H81="M",3,IF(H81="H",2,0))),FALSE)</f>
        <v>LL</v>
      </c>
      <c r="K81" s="86" t="str">
        <f>VLOOKUP(J81,Waarderingstabellen!$F$5:$G$9,2,FALSE)</f>
        <v>J</v>
      </c>
      <c r="L81" s="223"/>
    </row>
    <row r="82" spans="1:12" ht="15" customHeight="1" x14ac:dyDescent="0.2">
      <c r="A82" s="25"/>
      <c r="B82" s="184"/>
      <c r="C82" s="51" t="s">
        <v>43</v>
      </c>
      <c r="D82" s="51"/>
      <c r="E82" s="51"/>
      <c r="F82" s="51"/>
      <c r="G82" s="51"/>
      <c r="H82" s="51"/>
      <c r="I82" s="51"/>
      <c r="J82" s="51"/>
      <c r="K82" s="51"/>
      <c r="L82" s="223" t="s">
        <v>350</v>
      </c>
    </row>
    <row r="83" spans="1:12" ht="15" customHeight="1" x14ac:dyDescent="0.2">
      <c r="A83" s="25"/>
      <c r="B83" s="184" t="s">
        <v>365</v>
      </c>
      <c r="C83" s="41" t="s">
        <v>368</v>
      </c>
      <c r="D83" s="169"/>
      <c r="E83" s="169" t="s">
        <v>385</v>
      </c>
      <c r="F83" s="169"/>
      <c r="G83" s="86" t="s">
        <v>285</v>
      </c>
      <c r="H83" s="168" t="s">
        <v>113</v>
      </c>
      <c r="I83" s="168" t="s">
        <v>113</v>
      </c>
      <c r="J83" s="57" t="str">
        <f>HLOOKUP(I83,Waarderingstabellen!$C$15:$E$18,IF(H83="L",4,IF(H83="M",3,IF(H83="H",2,0))),FALSE)</f>
        <v>LL</v>
      </c>
      <c r="K83" s="86" t="str">
        <f>VLOOKUP(J83,Waarderingstabellen!$F$5:$G$9,2,FALSE)</f>
        <v>J</v>
      </c>
      <c r="L83" s="223"/>
    </row>
    <row r="84" spans="1:12" ht="15" customHeight="1" x14ac:dyDescent="0.2">
      <c r="A84" s="25"/>
      <c r="B84" s="184" t="s">
        <v>366</v>
      </c>
      <c r="C84" s="41" t="s">
        <v>367</v>
      </c>
      <c r="D84" s="169" t="s">
        <v>385</v>
      </c>
      <c r="E84" s="169" t="s">
        <v>385</v>
      </c>
      <c r="F84" s="169"/>
      <c r="G84" s="86" t="s">
        <v>285</v>
      </c>
      <c r="H84" s="168" t="s">
        <v>113</v>
      </c>
      <c r="I84" s="168" t="s">
        <v>113</v>
      </c>
      <c r="J84" s="57" t="str">
        <f>HLOOKUP(I84,Waarderingstabellen!$C$15:$E$18,IF(H84="L",4,IF(H84="M",3,IF(H84="H",2,0))),FALSE)</f>
        <v>LL</v>
      </c>
      <c r="K84" s="86" t="str">
        <f>VLOOKUP(J84,Waarderingstabellen!$F$5:$G$9,2,FALSE)</f>
        <v>J</v>
      </c>
      <c r="L84" s="223"/>
    </row>
    <row r="85" spans="1:12" ht="15" customHeight="1" x14ac:dyDescent="0.2">
      <c r="A85" s="25"/>
      <c r="B85" s="184">
        <v>60</v>
      </c>
      <c r="C85" s="41" t="s">
        <v>310</v>
      </c>
      <c r="D85" s="169"/>
      <c r="E85" s="169" t="s">
        <v>385</v>
      </c>
      <c r="F85" s="169" t="s">
        <v>385</v>
      </c>
      <c r="G85" s="86" t="s">
        <v>285</v>
      </c>
      <c r="H85" s="168" t="s">
        <v>113</v>
      </c>
      <c r="I85" s="168" t="s">
        <v>113</v>
      </c>
      <c r="J85" s="57" t="str">
        <f>HLOOKUP(I85,Waarderingstabellen!$C$15:$E$18,IF(H85="L",4,IF(H85="M",3,IF(H85="H",2,0))),FALSE)</f>
        <v>LL</v>
      </c>
      <c r="K85" s="86" t="str">
        <f>VLOOKUP(J85,Waarderingstabellen!$F$5:$G$9,2,FALSE)</f>
        <v>J</v>
      </c>
      <c r="L85" s="223"/>
    </row>
    <row r="86" spans="1:12" ht="15" customHeight="1" x14ac:dyDescent="0.2">
      <c r="A86" s="25"/>
      <c r="B86" s="184">
        <v>61</v>
      </c>
      <c r="C86" s="41" t="s">
        <v>166</v>
      </c>
      <c r="D86" s="169"/>
      <c r="E86" s="169"/>
      <c r="F86" s="169" t="s">
        <v>385</v>
      </c>
      <c r="G86" s="86" t="s">
        <v>285</v>
      </c>
      <c r="H86" s="168" t="s">
        <v>113</v>
      </c>
      <c r="I86" s="168" t="s">
        <v>113</v>
      </c>
      <c r="J86" s="57" t="str">
        <f>HLOOKUP(I86,Waarderingstabellen!$C$15:$E$18,IF(H86="L",4,IF(H86="M",3,IF(H86="H",2,0))),FALSE)</f>
        <v>LL</v>
      </c>
      <c r="K86" s="86" t="str">
        <f>VLOOKUP(J86,Waarderingstabellen!$F$5:$G$9,2,FALSE)</f>
        <v>J</v>
      </c>
      <c r="L86" s="223"/>
    </row>
    <row r="87" spans="1:12" ht="15" customHeight="1" x14ac:dyDescent="0.2">
      <c r="A87" s="25"/>
      <c r="B87" s="184">
        <v>62</v>
      </c>
      <c r="C87" s="41" t="s">
        <v>167</v>
      </c>
      <c r="D87" s="169"/>
      <c r="E87" s="169"/>
      <c r="F87" s="169" t="s">
        <v>385</v>
      </c>
      <c r="G87" s="86" t="s">
        <v>285</v>
      </c>
      <c r="H87" s="168" t="s">
        <v>113</v>
      </c>
      <c r="I87" s="168" t="s">
        <v>113</v>
      </c>
      <c r="J87" s="57" t="str">
        <f>HLOOKUP(I87,Waarderingstabellen!$C$15:$E$18,IF(H87="L",4,IF(H87="M",3,IF(H87="H",2,0))),FALSE)</f>
        <v>LL</v>
      </c>
      <c r="K87" s="86" t="str">
        <f>VLOOKUP(J87,Waarderingstabellen!$F$5:$G$9,2,FALSE)</f>
        <v>J</v>
      </c>
      <c r="L87" s="223"/>
    </row>
    <row r="88" spans="1:12" ht="15" customHeight="1" x14ac:dyDescent="0.2">
      <c r="A88" s="25"/>
      <c r="B88" s="184">
        <v>63</v>
      </c>
      <c r="C88" s="41" t="s">
        <v>311</v>
      </c>
      <c r="D88" s="169"/>
      <c r="E88" s="169"/>
      <c r="F88" s="169" t="s">
        <v>385</v>
      </c>
      <c r="G88" s="86" t="s">
        <v>285</v>
      </c>
      <c r="H88" s="168" t="s">
        <v>113</v>
      </c>
      <c r="I88" s="168" t="s">
        <v>113</v>
      </c>
      <c r="J88" s="57" t="str">
        <f>HLOOKUP(I88,Waarderingstabellen!$C$15:$E$18,IF(H88="L",4,IF(H88="M",3,IF(H88="H",2,0))),FALSE)</f>
        <v>LL</v>
      </c>
      <c r="K88" s="86" t="str">
        <f>VLOOKUP(J88,Waarderingstabellen!$F$5:$G$9,2,FALSE)</f>
        <v>J</v>
      </c>
      <c r="L88" s="223"/>
    </row>
    <row r="89" spans="1:12" ht="15" customHeight="1" x14ac:dyDescent="0.2">
      <c r="A89" s="25"/>
      <c r="B89" s="184">
        <v>64</v>
      </c>
      <c r="C89" s="41" t="s">
        <v>168</v>
      </c>
      <c r="D89" s="169"/>
      <c r="E89" s="169"/>
      <c r="F89" s="169" t="s">
        <v>385</v>
      </c>
      <c r="G89" s="86" t="s">
        <v>285</v>
      </c>
      <c r="H89" s="168" t="s">
        <v>113</v>
      </c>
      <c r="I89" s="168" t="s">
        <v>113</v>
      </c>
      <c r="J89" s="57" t="str">
        <f>HLOOKUP(I89,Waarderingstabellen!$C$15:$E$18,IF(H89="L",4,IF(H89="M",3,IF(H89="H",2,0))),FALSE)</f>
        <v>LL</v>
      </c>
      <c r="K89" s="86" t="str">
        <f>VLOOKUP(J89,Waarderingstabellen!$F$5:$G$9,2,FALSE)</f>
        <v>J</v>
      </c>
      <c r="L89" s="223"/>
    </row>
    <row r="90" spans="1:12" ht="15" customHeight="1" x14ac:dyDescent="0.2">
      <c r="A90" s="25"/>
      <c r="B90" s="184">
        <v>65</v>
      </c>
      <c r="C90" s="41" t="s">
        <v>169</v>
      </c>
      <c r="D90" s="169"/>
      <c r="E90" s="169"/>
      <c r="F90" s="169" t="s">
        <v>385</v>
      </c>
      <c r="G90" s="86" t="s">
        <v>285</v>
      </c>
      <c r="H90" s="168" t="s">
        <v>113</v>
      </c>
      <c r="I90" s="168" t="s">
        <v>113</v>
      </c>
      <c r="J90" s="57" t="str">
        <f>HLOOKUP(I90,Waarderingstabellen!$C$15:$E$18,IF(H90="L",4,IF(H90="M",3,IF(H90="H",2,0))),FALSE)</f>
        <v>LL</v>
      </c>
      <c r="K90" s="86" t="str">
        <f>VLOOKUP(J90,Waarderingstabellen!$F$5:$G$9,2,FALSE)</f>
        <v>J</v>
      </c>
      <c r="L90" s="223"/>
    </row>
    <row r="91" spans="1:12" ht="15" customHeight="1" x14ac:dyDescent="0.2">
      <c r="A91" s="25"/>
      <c r="B91" s="184">
        <v>66</v>
      </c>
      <c r="C91" s="41" t="s">
        <v>170</v>
      </c>
      <c r="D91" s="169"/>
      <c r="E91" s="169" t="s">
        <v>385</v>
      </c>
      <c r="F91" s="169" t="s">
        <v>385</v>
      </c>
      <c r="G91" s="86" t="s">
        <v>285</v>
      </c>
      <c r="H91" s="168" t="s">
        <v>113</v>
      </c>
      <c r="I91" s="168" t="s">
        <v>113</v>
      </c>
      <c r="J91" s="57" t="str">
        <f>HLOOKUP(I91,Waarderingstabellen!$C$15:$E$18,IF(H91="L",4,IF(H91="M",3,IF(H91="H",2,0))),FALSE)</f>
        <v>LL</v>
      </c>
      <c r="K91" s="86" t="str">
        <f>VLOOKUP(J91,Waarderingstabellen!$F$5:$G$9,2,FALSE)</f>
        <v>J</v>
      </c>
      <c r="L91" s="223"/>
    </row>
    <row r="92" spans="1:12" ht="15" customHeight="1" thickBot="1" x14ac:dyDescent="0.25">
      <c r="A92" s="177"/>
      <c r="B92" s="185">
        <v>67</v>
      </c>
      <c r="C92" s="178" t="s">
        <v>171</v>
      </c>
      <c r="D92" s="174"/>
      <c r="E92" s="174" t="s">
        <v>385</v>
      </c>
      <c r="F92" s="174" t="s">
        <v>385</v>
      </c>
      <c r="G92" s="175" t="s">
        <v>285</v>
      </c>
      <c r="H92" s="176" t="s">
        <v>113</v>
      </c>
      <c r="I92" s="176" t="s">
        <v>113</v>
      </c>
      <c r="J92" s="132" t="str">
        <f>HLOOKUP(I92,Waarderingstabellen!$C$15:$E$18,IF(H92="L",4,IF(H92="M",3,IF(H92="H",2,0))),FALSE)</f>
        <v>LL</v>
      </c>
      <c r="K92" s="175" t="str">
        <f>VLOOKUP(J92,Waarderingstabellen!$F$5:$G$9,2,FALSE)</f>
        <v>J</v>
      </c>
      <c r="L92" s="225"/>
    </row>
    <row r="93" spans="1:12" ht="15" customHeight="1" x14ac:dyDescent="0.2">
      <c r="A93" s="58" t="s">
        <v>7</v>
      </c>
      <c r="B93" s="189"/>
      <c r="C93" s="59" t="s">
        <v>44</v>
      </c>
      <c r="D93" s="59"/>
      <c r="E93" s="59"/>
      <c r="F93" s="59"/>
      <c r="G93" s="59"/>
      <c r="H93" s="59"/>
      <c r="I93" s="59"/>
      <c r="J93" s="59"/>
      <c r="K93" s="59"/>
      <c r="L93" s="246"/>
    </row>
    <row r="94" spans="1:12" ht="15" customHeight="1" x14ac:dyDescent="0.2">
      <c r="A94" s="43" t="s">
        <v>59</v>
      </c>
      <c r="B94" s="180">
        <v>68</v>
      </c>
      <c r="C94" s="41" t="s">
        <v>172</v>
      </c>
      <c r="D94" s="169" t="s">
        <v>385</v>
      </c>
      <c r="E94" s="169"/>
      <c r="F94" s="169"/>
      <c r="G94" s="86" t="s">
        <v>285</v>
      </c>
      <c r="H94" s="168" t="s">
        <v>113</v>
      </c>
      <c r="I94" s="168" t="s">
        <v>113</v>
      </c>
      <c r="J94" s="57" t="str">
        <f>HLOOKUP(I94,Waarderingstabellen!$C$15:$E$18,IF(H94="L",4,IF(H94="M",3,IF(H94="H",2,0))),FALSE)</f>
        <v>LL</v>
      </c>
      <c r="K94" s="86" t="str">
        <f>VLOOKUP(J94,Waarderingstabellen!$F$5:$G$9,2,FALSE)</f>
        <v>J</v>
      </c>
      <c r="L94" s="243"/>
    </row>
    <row r="95" spans="1:12" ht="15" customHeight="1" x14ac:dyDescent="0.2">
      <c r="A95" s="43" t="s">
        <v>61</v>
      </c>
      <c r="B95" s="180">
        <v>69</v>
      </c>
      <c r="C95" s="41" t="s">
        <v>312</v>
      </c>
      <c r="D95" s="169" t="s">
        <v>385</v>
      </c>
      <c r="E95" s="169"/>
      <c r="F95" s="169"/>
      <c r="G95" s="86" t="s">
        <v>285</v>
      </c>
      <c r="H95" s="168" t="s">
        <v>113</v>
      </c>
      <c r="I95" s="168" t="s">
        <v>113</v>
      </c>
      <c r="J95" s="57" t="str">
        <f>HLOOKUP(I95,Waarderingstabellen!$C$15:$E$18,IF(H95="L",4,IF(H95="M",3,IF(H95="H",2,0))),FALSE)</f>
        <v>LL</v>
      </c>
      <c r="K95" s="86" t="str">
        <f>VLOOKUP(J95,Waarderingstabellen!$F$5:$G$9,2,FALSE)</f>
        <v>J</v>
      </c>
      <c r="L95" s="243"/>
    </row>
    <row r="96" spans="1:12" ht="15" customHeight="1" x14ac:dyDescent="0.2">
      <c r="A96" s="43" t="s">
        <v>60</v>
      </c>
      <c r="B96" s="180">
        <v>70</v>
      </c>
      <c r="C96" s="41" t="s">
        <v>173</v>
      </c>
      <c r="D96" s="169" t="s">
        <v>385</v>
      </c>
      <c r="E96" s="169"/>
      <c r="F96" s="169"/>
      <c r="G96" s="86" t="s">
        <v>285</v>
      </c>
      <c r="H96" s="168" t="s">
        <v>113</v>
      </c>
      <c r="I96" s="168" t="s">
        <v>113</v>
      </c>
      <c r="J96" s="57" t="str">
        <f>HLOOKUP(I96,Waarderingstabellen!$C$15:$E$18,IF(H96="L",4,IF(H96="M",3,IF(H96="H",2,0))),FALSE)</f>
        <v>LL</v>
      </c>
      <c r="K96" s="86" t="str">
        <f>VLOOKUP(J96,Waarderingstabellen!$F$5:$G$9,2,FALSE)</f>
        <v>J</v>
      </c>
      <c r="L96" s="243"/>
    </row>
    <row r="97" spans="1:12" ht="15" customHeight="1" x14ac:dyDescent="0.2">
      <c r="A97" s="44"/>
      <c r="B97" s="180">
        <v>71</v>
      </c>
      <c r="C97" s="41" t="s">
        <v>386</v>
      </c>
      <c r="D97" s="169" t="s">
        <v>385</v>
      </c>
      <c r="E97" s="169" t="s">
        <v>385</v>
      </c>
      <c r="F97" s="169"/>
      <c r="G97" s="86" t="s">
        <v>285</v>
      </c>
      <c r="H97" s="168" t="s">
        <v>113</v>
      </c>
      <c r="I97" s="168" t="s">
        <v>113</v>
      </c>
      <c r="J97" s="57" t="str">
        <f>HLOOKUP(I97,Waarderingstabellen!$C$15:$E$18,IF(H97="L",4,IF(H97="M",3,IF(H97="H",2,0))),FALSE)</f>
        <v>LL</v>
      </c>
      <c r="K97" s="86" t="str">
        <f>VLOOKUP(J97,Waarderingstabellen!$F$5:$G$9,2,FALSE)</f>
        <v>J</v>
      </c>
      <c r="L97" s="243"/>
    </row>
    <row r="98" spans="1:12" ht="15" customHeight="1" x14ac:dyDescent="0.2">
      <c r="A98" s="44"/>
      <c r="B98" s="180">
        <v>72</v>
      </c>
      <c r="C98" s="41" t="s">
        <v>174</v>
      </c>
      <c r="D98" s="169" t="s">
        <v>385</v>
      </c>
      <c r="E98" s="169" t="s">
        <v>385</v>
      </c>
      <c r="F98" s="169" t="s">
        <v>385</v>
      </c>
      <c r="G98" s="86" t="s">
        <v>285</v>
      </c>
      <c r="H98" s="168" t="s">
        <v>113</v>
      </c>
      <c r="I98" s="168" t="s">
        <v>113</v>
      </c>
      <c r="J98" s="57" t="str">
        <f>HLOOKUP(I98,Waarderingstabellen!$C$15:$E$18,IF(H98="L",4,IF(H98="M",3,IF(H98="H",2,0))),FALSE)</f>
        <v>LL</v>
      </c>
      <c r="K98" s="86" t="str">
        <f>VLOOKUP(J98,Waarderingstabellen!$F$5:$G$9,2,FALSE)</f>
        <v>J</v>
      </c>
      <c r="L98" s="243"/>
    </row>
    <row r="99" spans="1:12" ht="15" customHeight="1" x14ac:dyDescent="0.2">
      <c r="A99" s="38"/>
      <c r="B99" s="181">
        <v>73</v>
      </c>
      <c r="C99" s="41" t="s">
        <v>175</v>
      </c>
      <c r="D99" s="169" t="s">
        <v>385</v>
      </c>
      <c r="E99" s="169" t="s">
        <v>385</v>
      </c>
      <c r="F99" s="169" t="s">
        <v>385</v>
      </c>
      <c r="G99" s="86" t="s">
        <v>285</v>
      </c>
      <c r="H99" s="168" t="s">
        <v>113</v>
      </c>
      <c r="I99" s="168" t="s">
        <v>113</v>
      </c>
      <c r="J99" s="57" t="str">
        <f>HLOOKUP(I99,Waarderingstabellen!$C$15:$E$18,IF(H99="L",4,IF(H99="M",3,IF(H99="H",2,0))),FALSE)</f>
        <v>LL</v>
      </c>
      <c r="K99" s="86" t="str">
        <f>VLOOKUP(J99,Waarderingstabellen!$F$5:$G$9,2,FALSE)</f>
        <v>J</v>
      </c>
      <c r="L99" s="243"/>
    </row>
    <row r="100" spans="1:12" ht="15" customHeight="1" x14ac:dyDescent="0.2">
      <c r="A100" s="24"/>
      <c r="B100" s="181">
        <v>74</v>
      </c>
      <c r="C100" s="41" t="s">
        <v>176</v>
      </c>
      <c r="D100" s="169" t="s">
        <v>385</v>
      </c>
      <c r="E100" s="169"/>
      <c r="F100" s="169"/>
      <c r="G100" s="86" t="s">
        <v>285</v>
      </c>
      <c r="H100" s="168" t="s">
        <v>113</v>
      </c>
      <c r="I100" s="168" t="s">
        <v>113</v>
      </c>
      <c r="J100" s="57" t="str">
        <f>HLOOKUP(I100,Waarderingstabellen!$C$15:$E$18,IF(H100="L",4,IF(H100="M",3,IF(H100="H",2,0))),FALSE)</f>
        <v>LL</v>
      </c>
      <c r="K100" s="86" t="str">
        <f>VLOOKUP(J100,Waarderingstabellen!$F$5:$G$9,2,FALSE)</f>
        <v>J</v>
      </c>
      <c r="L100" s="243"/>
    </row>
    <row r="101" spans="1:12" ht="15" customHeight="1" x14ac:dyDescent="0.2">
      <c r="A101" s="24"/>
      <c r="B101" s="181">
        <v>75</v>
      </c>
      <c r="C101" s="41" t="s">
        <v>177</v>
      </c>
      <c r="D101" s="169" t="s">
        <v>385</v>
      </c>
      <c r="E101" s="169"/>
      <c r="F101" s="169"/>
      <c r="G101" s="86" t="s">
        <v>285</v>
      </c>
      <c r="H101" s="168" t="s">
        <v>113</v>
      </c>
      <c r="I101" s="168" t="s">
        <v>113</v>
      </c>
      <c r="J101" s="57" t="str">
        <f>HLOOKUP(I101,Waarderingstabellen!$C$15:$E$18,IF(H101="L",4,IF(H101="M",3,IF(H101="H",2,0))),FALSE)</f>
        <v>LL</v>
      </c>
      <c r="K101" s="86" t="str">
        <f>VLOOKUP(J101,Waarderingstabellen!$F$5:$G$9,2,FALSE)</f>
        <v>J</v>
      </c>
      <c r="L101" s="243"/>
    </row>
    <row r="102" spans="1:12" ht="15" customHeight="1" x14ac:dyDescent="0.2">
      <c r="A102" s="24"/>
      <c r="B102" s="181">
        <v>76</v>
      </c>
      <c r="C102" s="41" t="s">
        <v>178</v>
      </c>
      <c r="D102" s="169" t="s">
        <v>385</v>
      </c>
      <c r="E102" s="169"/>
      <c r="F102" s="169"/>
      <c r="G102" s="86" t="s">
        <v>285</v>
      </c>
      <c r="H102" s="168" t="s">
        <v>113</v>
      </c>
      <c r="I102" s="168" t="s">
        <v>113</v>
      </c>
      <c r="J102" s="57" t="str">
        <f>HLOOKUP(I102,Waarderingstabellen!$C$15:$E$18,IF(H102="L",4,IF(H102="M",3,IF(H102="H",2,0))),FALSE)</f>
        <v>LL</v>
      </c>
      <c r="K102" s="86" t="str">
        <f>VLOOKUP(J102,Waarderingstabellen!$F$5:$G$9,2,FALSE)</f>
        <v>J</v>
      </c>
      <c r="L102" s="243"/>
    </row>
    <row r="103" spans="1:12" ht="15" customHeight="1" x14ac:dyDescent="0.2">
      <c r="A103" s="24"/>
      <c r="B103" s="181"/>
      <c r="C103" s="50" t="s">
        <v>45</v>
      </c>
      <c r="D103" s="50"/>
      <c r="E103" s="50"/>
      <c r="F103" s="50"/>
      <c r="G103" s="50"/>
      <c r="H103" s="50"/>
      <c r="I103" s="50"/>
      <c r="J103" s="50"/>
      <c r="K103" s="50"/>
      <c r="L103" s="243"/>
    </row>
    <row r="104" spans="1:12" ht="15" customHeight="1" x14ac:dyDescent="0.2">
      <c r="A104" s="24"/>
      <c r="B104" s="181">
        <v>77</v>
      </c>
      <c r="C104" s="41" t="s">
        <v>179</v>
      </c>
      <c r="D104" s="169" t="s">
        <v>385</v>
      </c>
      <c r="E104" s="169"/>
      <c r="F104" s="169"/>
      <c r="G104" s="86" t="s">
        <v>285</v>
      </c>
      <c r="H104" s="168" t="s">
        <v>113</v>
      </c>
      <c r="I104" s="168" t="s">
        <v>113</v>
      </c>
      <c r="J104" s="57" t="str">
        <f>HLOOKUP(I104,Waarderingstabellen!$C$15:$E$18,IF(H104="L",4,IF(H104="M",3,IF(H104="H",2,0))),FALSE)</f>
        <v>LL</v>
      </c>
      <c r="K104" s="86" t="str">
        <f>VLOOKUP(J104,Waarderingstabellen!$F$5:$G$9,2,FALSE)</f>
        <v>J</v>
      </c>
      <c r="L104" s="243"/>
    </row>
    <row r="105" spans="1:12" ht="15" customHeight="1" x14ac:dyDescent="0.2">
      <c r="A105" s="24"/>
      <c r="B105" s="181">
        <v>78</v>
      </c>
      <c r="C105" s="41" t="s">
        <v>180</v>
      </c>
      <c r="D105" s="169" t="s">
        <v>385</v>
      </c>
      <c r="E105" s="169"/>
      <c r="F105" s="169"/>
      <c r="G105" s="86" t="s">
        <v>285</v>
      </c>
      <c r="H105" s="168" t="s">
        <v>113</v>
      </c>
      <c r="I105" s="168" t="s">
        <v>113</v>
      </c>
      <c r="J105" s="57" t="str">
        <f>HLOOKUP(I105,Waarderingstabellen!$C$15:$E$18,IF(H105="L",4,IF(H105="M",3,IF(H105="H",2,0))),FALSE)</f>
        <v>LL</v>
      </c>
      <c r="K105" s="86" t="str">
        <f>VLOOKUP(J105,Waarderingstabellen!$F$5:$G$9,2,FALSE)</f>
        <v>J</v>
      </c>
      <c r="L105" s="243"/>
    </row>
    <row r="106" spans="1:12" ht="15" customHeight="1" x14ac:dyDescent="0.2">
      <c r="A106" s="24"/>
      <c r="B106" s="181">
        <v>79</v>
      </c>
      <c r="C106" s="41" t="s">
        <v>181</v>
      </c>
      <c r="D106" s="169" t="s">
        <v>385</v>
      </c>
      <c r="E106" s="169" t="s">
        <v>385</v>
      </c>
      <c r="F106" s="169"/>
      <c r="G106" s="86" t="s">
        <v>285</v>
      </c>
      <c r="H106" s="168" t="s">
        <v>113</v>
      </c>
      <c r="I106" s="168" t="s">
        <v>113</v>
      </c>
      <c r="J106" s="57" t="str">
        <f>HLOOKUP(I106,Waarderingstabellen!$C$15:$E$18,IF(H106="L",4,IF(H106="M",3,IF(H106="H",2,0))),FALSE)</f>
        <v>LL</v>
      </c>
      <c r="K106" s="86" t="str">
        <f>VLOOKUP(J106,Waarderingstabellen!$F$5:$G$9,2,FALSE)</f>
        <v>J</v>
      </c>
      <c r="L106" s="243"/>
    </row>
    <row r="107" spans="1:12" ht="15" customHeight="1" x14ac:dyDescent="0.2">
      <c r="A107" s="24"/>
      <c r="B107" s="181">
        <v>80</v>
      </c>
      <c r="C107" s="41" t="s">
        <v>313</v>
      </c>
      <c r="D107" s="169" t="s">
        <v>385</v>
      </c>
      <c r="E107" s="169" t="s">
        <v>385</v>
      </c>
      <c r="F107" s="169" t="s">
        <v>385</v>
      </c>
      <c r="G107" s="86" t="s">
        <v>285</v>
      </c>
      <c r="H107" s="168" t="s">
        <v>113</v>
      </c>
      <c r="I107" s="168" t="s">
        <v>113</v>
      </c>
      <c r="J107" s="57" t="str">
        <f>HLOOKUP(I107,Waarderingstabellen!$C$15:$E$18,IF(H107="L",4,IF(H107="M",3,IF(H107="H",2,0))),FALSE)</f>
        <v>LL</v>
      </c>
      <c r="K107" s="86" t="str">
        <f>VLOOKUP(J107,Waarderingstabellen!$F$5:$G$9,2,FALSE)</f>
        <v>J</v>
      </c>
      <c r="L107" s="243"/>
    </row>
    <row r="108" spans="1:12" ht="15" customHeight="1" x14ac:dyDescent="0.2">
      <c r="A108" s="24"/>
      <c r="B108" s="181"/>
      <c r="C108" s="50" t="s">
        <v>46</v>
      </c>
      <c r="D108" s="50"/>
      <c r="E108" s="50"/>
      <c r="F108" s="50"/>
      <c r="G108" s="50"/>
      <c r="H108" s="50"/>
      <c r="I108" s="50"/>
      <c r="J108" s="50"/>
      <c r="K108" s="50"/>
      <c r="L108" s="243"/>
    </row>
    <row r="109" spans="1:12" ht="15" customHeight="1" x14ac:dyDescent="0.2">
      <c r="A109" s="24"/>
      <c r="B109" s="181">
        <v>81</v>
      </c>
      <c r="C109" s="41" t="s">
        <v>182</v>
      </c>
      <c r="D109" s="169" t="s">
        <v>385</v>
      </c>
      <c r="E109" s="169"/>
      <c r="F109" s="169"/>
      <c r="G109" s="86" t="s">
        <v>285</v>
      </c>
      <c r="H109" s="168" t="s">
        <v>113</v>
      </c>
      <c r="I109" s="168" t="s">
        <v>113</v>
      </c>
      <c r="J109" s="57" t="str">
        <f>HLOOKUP(I109,Waarderingstabellen!$C$15:$E$18,IF(H109="L",4,IF(H109="M",3,IF(H109="H",2,0))),FALSE)</f>
        <v>LL</v>
      </c>
      <c r="K109" s="86" t="str">
        <f>VLOOKUP(J109,Waarderingstabellen!$F$5:$G$9,2,FALSE)</f>
        <v>J</v>
      </c>
      <c r="L109" s="243"/>
    </row>
    <row r="110" spans="1:12" ht="15" customHeight="1" x14ac:dyDescent="0.2">
      <c r="A110" s="24"/>
      <c r="B110" s="181">
        <v>82</v>
      </c>
      <c r="C110" s="41" t="s">
        <v>183</v>
      </c>
      <c r="D110" s="169" t="s">
        <v>385</v>
      </c>
      <c r="E110" s="169" t="s">
        <v>385</v>
      </c>
      <c r="F110" s="169"/>
      <c r="G110" s="86" t="s">
        <v>285</v>
      </c>
      <c r="H110" s="168" t="s">
        <v>113</v>
      </c>
      <c r="I110" s="168" t="s">
        <v>113</v>
      </c>
      <c r="J110" s="57" t="str">
        <f>HLOOKUP(I110,Waarderingstabellen!$C$15:$E$18,IF(H110="L",4,IF(H110="M",3,IF(H110="H",2,0))),FALSE)</f>
        <v>LL</v>
      </c>
      <c r="K110" s="86" t="str">
        <f>VLOOKUP(J110,Waarderingstabellen!$F$5:$G$9,2,FALSE)</f>
        <v>J</v>
      </c>
      <c r="L110" s="243"/>
    </row>
    <row r="111" spans="1:12" ht="15" customHeight="1" x14ac:dyDescent="0.2">
      <c r="A111" s="24"/>
      <c r="B111" s="181">
        <v>83</v>
      </c>
      <c r="C111" s="41" t="s">
        <v>184</v>
      </c>
      <c r="D111" s="169" t="s">
        <v>385</v>
      </c>
      <c r="E111" s="169" t="s">
        <v>385</v>
      </c>
      <c r="F111" s="169" t="s">
        <v>385</v>
      </c>
      <c r="G111" s="86" t="s">
        <v>285</v>
      </c>
      <c r="H111" s="168" t="s">
        <v>113</v>
      </c>
      <c r="I111" s="168" t="s">
        <v>113</v>
      </c>
      <c r="J111" s="57" t="str">
        <f>HLOOKUP(I111,Waarderingstabellen!$C$15:$E$18,IF(H111="L",4,IF(H111="M",3,IF(H111="H",2,0))),FALSE)</f>
        <v>LL</v>
      </c>
      <c r="K111" s="86" t="str">
        <f>VLOOKUP(J111,Waarderingstabellen!$F$5:$G$9,2,FALSE)</f>
        <v>J</v>
      </c>
      <c r="L111" s="243"/>
    </row>
    <row r="112" spans="1:12" ht="15" customHeight="1" x14ac:dyDescent="0.2">
      <c r="A112" s="24"/>
      <c r="B112" s="181">
        <v>84</v>
      </c>
      <c r="C112" s="41" t="s">
        <v>185</v>
      </c>
      <c r="D112" s="169" t="s">
        <v>385</v>
      </c>
      <c r="E112" s="169" t="s">
        <v>385</v>
      </c>
      <c r="F112" s="169"/>
      <c r="G112" s="86" t="s">
        <v>285</v>
      </c>
      <c r="H112" s="168" t="s">
        <v>113</v>
      </c>
      <c r="I112" s="168" t="s">
        <v>113</v>
      </c>
      <c r="J112" s="57" t="str">
        <f>HLOOKUP(I112,Waarderingstabellen!$C$15:$E$18,IF(H112="L",4,IF(H112="M",3,IF(H112="H",2,0))),FALSE)</f>
        <v>LL</v>
      </c>
      <c r="K112" s="86" t="str">
        <f>VLOOKUP(J112,Waarderingstabellen!$F$5:$G$9,2,FALSE)</f>
        <v>J</v>
      </c>
      <c r="L112" s="243"/>
    </row>
    <row r="113" spans="1:12" ht="15" customHeight="1" thickBot="1" x14ac:dyDescent="0.25">
      <c r="A113" s="172"/>
      <c r="B113" s="182">
        <v>85</v>
      </c>
      <c r="C113" s="178" t="s">
        <v>186</v>
      </c>
      <c r="D113" s="174" t="s">
        <v>385</v>
      </c>
      <c r="E113" s="174"/>
      <c r="F113" s="174"/>
      <c r="G113" s="175" t="s">
        <v>285</v>
      </c>
      <c r="H113" s="176" t="s">
        <v>113</v>
      </c>
      <c r="I113" s="176" t="s">
        <v>113</v>
      </c>
      <c r="J113" s="132" t="str">
        <f>HLOOKUP(I113,Waarderingstabellen!$C$15:$E$18,IF(H113="L",4,IF(H113="M",3,IF(H113="H",2,0))),FALSE)</f>
        <v>LL</v>
      </c>
      <c r="K113" s="175" t="str">
        <f>VLOOKUP(J113,Waarderingstabellen!$F$5:$G$9,2,FALSE)</f>
        <v>J</v>
      </c>
      <c r="L113" s="245"/>
    </row>
    <row r="114" spans="1:12" ht="15" customHeight="1" x14ac:dyDescent="0.2">
      <c r="A114" s="114" t="s">
        <v>8</v>
      </c>
      <c r="B114" s="190"/>
      <c r="C114" s="115" t="s">
        <v>47</v>
      </c>
      <c r="D114" s="115"/>
      <c r="E114" s="115"/>
      <c r="F114" s="115"/>
      <c r="G114" s="115"/>
      <c r="H114" s="115"/>
      <c r="I114" s="115"/>
      <c r="J114" s="115"/>
      <c r="K114" s="115"/>
      <c r="L114" s="246"/>
    </row>
    <row r="115" spans="1:12" ht="15" customHeight="1" x14ac:dyDescent="0.2">
      <c r="A115" s="42" t="s">
        <v>65</v>
      </c>
      <c r="B115" s="183">
        <v>86</v>
      </c>
      <c r="C115" s="41" t="s">
        <v>187</v>
      </c>
      <c r="D115" s="169" t="s">
        <v>385</v>
      </c>
      <c r="E115" s="169" t="s">
        <v>385</v>
      </c>
      <c r="F115" s="169" t="s">
        <v>385</v>
      </c>
      <c r="G115" s="86" t="s">
        <v>285</v>
      </c>
      <c r="H115" s="168" t="s">
        <v>113</v>
      </c>
      <c r="I115" s="168" t="s">
        <v>113</v>
      </c>
      <c r="J115" s="57" t="str">
        <f>HLOOKUP(I115,Waarderingstabellen!$C$15:$E$18,IF(H115="L",4,IF(H115="M",3,IF(H115="H",2,0))),FALSE)</f>
        <v>LL</v>
      </c>
      <c r="K115" s="86" t="str">
        <f>VLOOKUP(J115,Waarderingstabellen!$F$5:$G$9,2,FALSE)</f>
        <v>J</v>
      </c>
      <c r="L115" s="243"/>
    </row>
    <row r="116" spans="1:12" ht="15" customHeight="1" x14ac:dyDescent="0.2">
      <c r="A116" s="42" t="s">
        <v>66</v>
      </c>
      <c r="B116" s="183">
        <v>87</v>
      </c>
      <c r="C116" s="41" t="s">
        <v>188</v>
      </c>
      <c r="D116" s="169" t="s">
        <v>385</v>
      </c>
      <c r="E116" s="169"/>
      <c r="F116" s="169" t="s">
        <v>385</v>
      </c>
      <c r="G116" s="86" t="s">
        <v>285</v>
      </c>
      <c r="H116" s="168" t="s">
        <v>113</v>
      </c>
      <c r="I116" s="168" t="s">
        <v>113</v>
      </c>
      <c r="J116" s="57" t="str">
        <f>HLOOKUP(I116,Waarderingstabellen!$C$15:$E$18,IF(H116="L",4,IF(H116="M",3,IF(H116="H",2,0))),FALSE)</f>
        <v>LL</v>
      </c>
      <c r="K116" s="86" t="str">
        <f>VLOOKUP(J116,Waarderingstabellen!$F$5:$G$9,2,FALSE)</f>
        <v>J</v>
      </c>
      <c r="L116" s="243"/>
    </row>
    <row r="117" spans="1:12" ht="15" customHeight="1" x14ac:dyDescent="0.2">
      <c r="A117" s="42" t="s">
        <v>67</v>
      </c>
      <c r="B117" s="183">
        <v>88</v>
      </c>
      <c r="C117" s="41" t="s">
        <v>189</v>
      </c>
      <c r="D117" s="169" t="s">
        <v>385</v>
      </c>
      <c r="E117" s="169" t="s">
        <v>385</v>
      </c>
      <c r="F117" s="169" t="s">
        <v>385</v>
      </c>
      <c r="G117" s="86" t="s">
        <v>285</v>
      </c>
      <c r="H117" s="168" t="s">
        <v>113</v>
      </c>
      <c r="I117" s="168" t="s">
        <v>113</v>
      </c>
      <c r="J117" s="57" t="str">
        <f>HLOOKUP(I117,Waarderingstabellen!$C$15:$E$18,IF(H117="L",4,IF(H117="M",3,IF(H117="H",2,0))),FALSE)</f>
        <v>LL</v>
      </c>
      <c r="K117" s="86" t="str">
        <f>VLOOKUP(J117,Waarderingstabellen!$F$5:$G$9,2,FALSE)</f>
        <v>J</v>
      </c>
      <c r="L117" s="243"/>
    </row>
    <row r="118" spans="1:12" ht="15" customHeight="1" x14ac:dyDescent="0.2">
      <c r="A118" s="45"/>
      <c r="B118" s="183">
        <v>89</v>
      </c>
      <c r="C118" s="41" t="s">
        <v>190</v>
      </c>
      <c r="D118" s="169" t="s">
        <v>385</v>
      </c>
      <c r="E118" s="169"/>
      <c r="F118" s="169"/>
      <c r="G118" s="86" t="s">
        <v>285</v>
      </c>
      <c r="H118" s="168" t="s">
        <v>113</v>
      </c>
      <c r="I118" s="168" t="s">
        <v>113</v>
      </c>
      <c r="J118" s="57" t="str">
        <f>HLOOKUP(I118,Waarderingstabellen!$C$15:$E$18,IF(H118="L",4,IF(H118="M",3,IF(H118="H",2,0))),FALSE)</f>
        <v>LL</v>
      </c>
      <c r="K118" s="86" t="str">
        <f>VLOOKUP(J118,Waarderingstabellen!$F$5:$G$9,2,FALSE)</f>
        <v>J</v>
      </c>
      <c r="L118" s="243"/>
    </row>
    <row r="119" spans="1:12" ht="15" customHeight="1" x14ac:dyDescent="0.2">
      <c r="A119" s="40"/>
      <c r="B119" s="183"/>
      <c r="C119" s="51" t="s">
        <v>48</v>
      </c>
      <c r="D119" s="51"/>
      <c r="E119" s="51"/>
      <c r="F119" s="51"/>
      <c r="G119" s="51"/>
      <c r="H119" s="51"/>
      <c r="I119" s="51"/>
      <c r="J119" s="51"/>
      <c r="K119" s="51"/>
      <c r="L119" s="243"/>
    </row>
    <row r="120" spans="1:12" ht="15" customHeight="1" x14ac:dyDescent="0.2">
      <c r="A120" s="39"/>
      <c r="B120" s="184">
        <v>90</v>
      </c>
      <c r="C120" s="41" t="s">
        <v>191</v>
      </c>
      <c r="D120" s="169" t="s">
        <v>385</v>
      </c>
      <c r="E120" s="169" t="s">
        <v>385</v>
      </c>
      <c r="F120" s="169"/>
      <c r="G120" s="86" t="s">
        <v>285</v>
      </c>
      <c r="H120" s="168" t="s">
        <v>113</v>
      </c>
      <c r="I120" s="168" t="s">
        <v>113</v>
      </c>
      <c r="J120" s="57" t="str">
        <f>HLOOKUP(I120,Waarderingstabellen!$C$15:$E$18,IF(H120="L",4,IF(H120="M",3,IF(H120="H",2,0))),FALSE)</f>
        <v>LL</v>
      </c>
      <c r="K120" s="86" t="str">
        <f>VLOOKUP(J120,Waarderingstabellen!$F$5:$G$9,2,FALSE)</f>
        <v>J</v>
      </c>
      <c r="L120" s="243"/>
    </row>
    <row r="121" spans="1:12" ht="15" customHeight="1" x14ac:dyDescent="0.2">
      <c r="A121" s="25"/>
      <c r="B121" s="184">
        <v>91</v>
      </c>
      <c r="C121" s="41" t="s">
        <v>192</v>
      </c>
      <c r="D121" s="169" t="s">
        <v>385</v>
      </c>
      <c r="E121" s="169"/>
      <c r="F121" s="169"/>
      <c r="G121" s="86" t="s">
        <v>285</v>
      </c>
      <c r="H121" s="168" t="s">
        <v>113</v>
      </c>
      <c r="I121" s="168" t="s">
        <v>113</v>
      </c>
      <c r="J121" s="57" t="str">
        <f>HLOOKUP(I121,Waarderingstabellen!$C$15:$E$18,IF(H121="L",4,IF(H121="M",3,IF(H121="H",2,0))),FALSE)</f>
        <v>LL</v>
      </c>
      <c r="K121" s="86" t="str">
        <f>VLOOKUP(J121,Waarderingstabellen!$F$5:$G$9,2,FALSE)</f>
        <v>J</v>
      </c>
      <c r="L121" s="243"/>
    </row>
    <row r="122" spans="1:12" ht="15" customHeight="1" x14ac:dyDescent="0.2">
      <c r="A122" s="25"/>
      <c r="B122" s="184">
        <v>92</v>
      </c>
      <c r="C122" s="41" t="s">
        <v>278</v>
      </c>
      <c r="D122" s="169" t="s">
        <v>385</v>
      </c>
      <c r="E122" s="169" t="s">
        <v>385</v>
      </c>
      <c r="F122" s="169"/>
      <c r="G122" s="86" t="s">
        <v>285</v>
      </c>
      <c r="H122" s="168" t="s">
        <v>113</v>
      </c>
      <c r="I122" s="168" t="s">
        <v>113</v>
      </c>
      <c r="J122" s="57" t="str">
        <f>HLOOKUP(I122,Waarderingstabellen!$C$15:$E$18,IF(H122="L",4,IF(H122="M",3,IF(H122="H",2,0))),FALSE)</f>
        <v>LL</v>
      </c>
      <c r="K122" s="86" t="str">
        <f>VLOOKUP(J122,Waarderingstabellen!$F$5:$G$9,2,FALSE)</f>
        <v>J</v>
      </c>
      <c r="L122" s="243"/>
    </row>
    <row r="123" spans="1:12" ht="15" customHeight="1" x14ac:dyDescent="0.2">
      <c r="A123" s="25"/>
      <c r="B123" s="184"/>
      <c r="C123" s="51" t="s">
        <v>49</v>
      </c>
      <c r="D123" s="51"/>
      <c r="E123" s="51"/>
      <c r="F123" s="51"/>
      <c r="G123" s="51"/>
      <c r="H123" s="51"/>
      <c r="I123" s="51"/>
      <c r="J123" s="51"/>
      <c r="K123" s="51"/>
      <c r="L123" s="243"/>
    </row>
    <row r="124" spans="1:12" ht="15" customHeight="1" x14ac:dyDescent="0.2">
      <c r="A124" s="25"/>
      <c r="B124" s="184">
        <v>93</v>
      </c>
      <c r="C124" s="41" t="s">
        <v>193</v>
      </c>
      <c r="D124" s="169" t="s">
        <v>385</v>
      </c>
      <c r="E124" s="169"/>
      <c r="F124" s="169"/>
      <c r="G124" s="86" t="s">
        <v>285</v>
      </c>
      <c r="H124" s="168" t="s">
        <v>113</v>
      </c>
      <c r="I124" s="168" t="s">
        <v>113</v>
      </c>
      <c r="J124" s="57" t="str">
        <f>HLOOKUP(I124,Waarderingstabellen!$C$15:$E$18,IF(H124="L",4,IF(H124="M",3,IF(H124="H",2,0))),FALSE)</f>
        <v>LL</v>
      </c>
      <c r="K124" s="86" t="str">
        <f>VLOOKUP(J124,Waarderingstabellen!$F$5:$G$9,2,FALSE)</f>
        <v>J</v>
      </c>
      <c r="L124" s="243"/>
    </row>
    <row r="125" spans="1:12" ht="15" customHeight="1" x14ac:dyDescent="0.2">
      <c r="A125" s="25"/>
      <c r="B125" s="184" t="s">
        <v>369</v>
      </c>
      <c r="C125" s="41" t="s">
        <v>371</v>
      </c>
      <c r="D125" s="169" t="s">
        <v>385</v>
      </c>
      <c r="E125" s="169"/>
      <c r="F125" s="169"/>
      <c r="G125" s="86" t="s">
        <v>285</v>
      </c>
      <c r="H125" s="168" t="s">
        <v>113</v>
      </c>
      <c r="I125" s="168" t="s">
        <v>113</v>
      </c>
      <c r="J125" s="57" t="str">
        <f>HLOOKUP(I125,Waarderingstabellen!$C$15:$E$18,IF(H125="L",4,IF(H125="M",3,IF(H125="H",2,0))),FALSE)</f>
        <v>LL</v>
      </c>
      <c r="K125" s="86" t="str">
        <f>VLOOKUP(J125,Waarderingstabellen!$F$5:$G$9,2,FALSE)</f>
        <v>J</v>
      </c>
      <c r="L125" s="243"/>
    </row>
    <row r="126" spans="1:12" ht="15" customHeight="1" x14ac:dyDescent="0.2">
      <c r="A126" s="25"/>
      <c r="B126" s="184" t="s">
        <v>370</v>
      </c>
      <c r="C126" s="41" t="s">
        <v>372</v>
      </c>
      <c r="D126" s="169" t="s">
        <v>385</v>
      </c>
      <c r="E126" s="169" t="s">
        <v>385</v>
      </c>
      <c r="F126" s="169" t="s">
        <v>385</v>
      </c>
      <c r="G126" s="86" t="s">
        <v>285</v>
      </c>
      <c r="H126" s="168" t="s">
        <v>113</v>
      </c>
      <c r="I126" s="168" t="s">
        <v>113</v>
      </c>
      <c r="J126" s="57" t="str">
        <f>HLOOKUP(I126,Waarderingstabellen!$C$15:$E$18,IF(H126="L",4,IF(H126="M",3,IF(H126="H",2,0))),FALSE)</f>
        <v>LL</v>
      </c>
      <c r="K126" s="86" t="str">
        <f>VLOOKUP(J126,Waarderingstabellen!$F$5:$G$9,2,FALSE)</f>
        <v>J</v>
      </c>
      <c r="L126" s="243"/>
    </row>
    <row r="127" spans="1:12" ht="15" customHeight="1" x14ac:dyDescent="0.2">
      <c r="A127" s="25"/>
      <c r="B127" s="184">
        <v>95</v>
      </c>
      <c r="C127" s="41" t="s">
        <v>194</v>
      </c>
      <c r="D127" s="169" t="s">
        <v>385</v>
      </c>
      <c r="E127" s="169"/>
      <c r="F127" s="169"/>
      <c r="G127" s="86" t="s">
        <v>285</v>
      </c>
      <c r="H127" s="168" t="s">
        <v>113</v>
      </c>
      <c r="I127" s="168" t="s">
        <v>113</v>
      </c>
      <c r="J127" s="57" t="str">
        <f>HLOOKUP(I127,Waarderingstabellen!$C$15:$E$18,IF(H127="L",4,IF(H127="M",3,IF(H127="H",2,0))),FALSE)</f>
        <v>LL</v>
      </c>
      <c r="K127" s="86" t="str">
        <f>VLOOKUP(J127,Waarderingstabellen!$F$5:$G$9,2,FALSE)</f>
        <v>J</v>
      </c>
      <c r="L127" s="243"/>
    </row>
    <row r="128" spans="1:12" ht="15" customHeight="1" thickBot="1" x14ac:dyDescent="0.25">
      <c r="A128" s="177"/>
      <c r="B128" s="185">
        <v>96</v>
      </c>
      <c r="C128" s="178" t="s">
        <v>195</v>
      </c>
      <c r="D128" s="174" t="s">
        <v>385</v>
      </c>
      <c r="E128" s="174"/>
      <c r="F128" s="174"/>
      <c r="G128" s="175" t="s">
        <v>285</v>
      </c>
      <c r="H128" s="176" t="s">
        <v>113</v>
      </c>
      <c r="I128" s="176" t="s">
        <v>113</v>
      </c>
      <c r="J128" s="132" t="str">
        <f>HLOOKUP(I128,Waarderingstabellen!$C$15:$E$18,IF(H128="L",4,IF(H128="M",3,IF(H128="H",2,0))),FALSE)</f>
        <v>LL</v>
      </c>
      <c r="K128" s="175" t="str">
        <f>VLOOKUP(J128,Waarderingstabellen!$F$5:$G$9,2,FALSE)</f>
        <v>J</v>
      </c>
      <c r="L128" s="245"/>
    </row>
    <row r="129" spans="1:12" ht="15" customHeight="1" x14ac:dyDescent="0.2">
      <c r="A129" s="58" t="s">
        <v>9</v>
      </c>
      <c r="B129" s="189"/>
      <c r="C129" s="59" t="s">
        <v>50</v>
      </c>
      <c r="D129" s="59"/>
      <c r="E129" s="59"/>
      <c r="F129" s="59"/>
      <c r="G129" s="59"/>
      <c r="H129" s="59"/>
      <c r="I129" s="59"/>
      <c r="J129" s="59"/>
      <c r="K129" s="59"/>
      <c r="L129" s="246"/>
    </row>
    <row r="130" spans="1:12" ht="15" customHeight="1" x14ac:dyDescent="0.2">
      <c r="A130" s="36" t="s">
        <v>71</v>
      </c>
      <c r="B130" s="180">
        <v>97</v>
      </c>
      <c r="C130" s="41" t="s">
        <v>196</v>
      </c>
      <c r="D130" s="169" t="s">
        <v>385</v>
      </c>
      <c r="E130" s="169" t="s">
        <v>385</v>
      </c>
      <c r="F130" s="169"/>
      <c r="G130" s="86" t="s">
        <v>285</v>
      </c>
      <c r="H130" s="168" t="s">
        <v>113</v>
      </c>
      <c r="I130" s="168" t="s">
        <v>113</v>
      </c>
      <c r="J130" s="57" t="str">
        <f>HLOOKUP(I130,Waarderingstabellen!$C$15:$E$18,IF(H130="L",4,IF(H130="M",3,IF(H130="H",2,0))),FALSE)</f>
        <v>LL</v>
      </c>
      <c r="K130" s="86" t="str">
        <f>VLOOKUP(J130,Waarderingstabellen!$F$5:$G$9,2,FALSE)</f>
        <v>J</v>
      </c>
      <c r="L130" s="243"/>
    </row>
    <row r="131" spans="1:12" ht="15" customHeight="1" x14ac:dyDescent="0.2">
      <c r="A131" s="36" t="s">
        <v>68</v>
      </c>
      <c r="B131" s="180">
        <v>98</v>
      </c>
      <c r="C131" s="41" t="s">
        <v>197</v>
      </c>
      <c r="D131" s="169" t="s">
        <v>385</v>
      </c>
      <c r="E131" s="169"/>
      <c r="F131" s="169"/>
      <c r="G131" s="86" t="s">
        <v>285</v>
      </c>
      <c r="H131" s="168" t="s">
        <v>113</v>
      </c>
      <c r="I131" s="168" t="s">
        <v>113</v>
      </c>
      <c r="J131" s="57" t="str">
        <f>HLOOKUP(I131,Waarderingstabellen!$C$15:$E$18,IF(H131="L",4,IF(H131="M",3,IF(H131="H",2,0))),FALSE)</f>
        <v>LL</v>
      </c>
      <c r="K131" s="86" t="str">
        <f>VLOOKUP(J131,Waarderingstabellen!$F$5:$G$9,2,FALSE)</f>
        <v>J</v>
      </c>
      <c r="L131" s="243"/>
    </row>
    <row r="132" spans="1:12" ht="15" customHeight="1" x14ac:dyDescent="0.2">
      <c r="A132" s="36" t="s">
        <v>69</v>
      </c>
      <c r="B132" s="180">
        <v>99</v>
      </c>
      <c r="C132" s="41" t="s">
        <v>198</v>
      </c>
      <c r="D132" s="169" t="s">
        <v>385</v>
      </c>
      <c r="E132" s="169"/>
      <c r="F132" s="169"/>
      <c r="G132" s="86" t="s">
        <v>285</v>
      </c>
      <c r="H132" s="168" t="s">
        <v>113</v>
      </c>
      <c r="I132" s="168" t="s">
        <v>113</v>
      </c>
      <c r="J132" s="57" t="str">
        <f>HLOOKUP(I132,Waarderingstabellen!$C$15:$E$18,IF(H132="L",4,IF(H132="M",3,IF(H132="H",2,0))),FALSE)</f>
        <v>LL</v>
      </c>
      <c r="K132" s="86" t="str">
        <f>VLOOKUP(J132,Waarderingstabellen!$F$5:$G$9,2,FALSE)</f>
        <v>J</v>
      </c>
      <c r="L132" s="243"/>
    </row>
    <row r="133" spans="1:12" ht="15" customHeight="1" x14ac:dyDescent="0.2">
      <c r="A133" s="44"/>
      <c r="B133" s="180">
        <v>100</v>
      </c>
      <c r="C133" s="41" t="s">
        <v>199</v>
      </c>
      <c r="D133" s="169" t="s">
        <v>385</v>
      </c>
      <c r="E133" s="169" t="s">
        <v>385</v>
      </c>
      <c r="F133" s="169" t="s">
        <v>385</v>
      </c>
      <c r="G133" s="86" t="s">
        <v>285</v>
      </c>
      <c r="H133" s="168" t="s">
        <v>113</v>
      </c>
      <c r="I133" s="168" t="s">
        <v>113</v>
      </c>
      <c r="J133" s="57" t="str">
        <f>HLOOKUP(I133,Waarderingstabellen!$C$15:$E$18,IF(H133="L",4,IF(H133="M",3,IF(H133="H",2,0))),FALSE)</f>
        <v>LL</v>
      </c>
      <c r="K133" s="86" t="str">
        <f>VLOOKUP(J133,Waarderingstabellen!$F$5:$G$9,2,FALSE)</f>
        <v>J</v>
      </c>
      <c r="L133" s="243"/>
    </row>
    <row r="134" spans="1:12" ht="15" customHeight="1" x14ac:dyDescent="0.2">
      <c r="A134" s="38"/>
      <c r="B134" s="181">
        <v>101</v>
      </c>
      <c r="C134" s="41" t="s">
        <v>200</v>
      </c>
      <c r="D134" s="169" t="s">
        <v>385</v>
      </c>
      <c r="E134" s="169" t="s">
        <v>385</v>
      </c>
      <c r="F134" s="169"/>
      <c r="G134" s="86" t="s">
        <v>285</v>
      </c>
      <c r="H134" s="168" t="s">
        <v>113</v>
      </c>
      <c r="I134" s="168" t="s">
        <v>113</v>
      </c>
      <c r="J134" s="57" t="str">
        <f>HLOOKUP(I134,Waarderingstabellen!$C$15:$E$18,IF(H134="L",4,IF(H134="M",3,IF(H134="H",2,0))),FALSE)</f>
        <v>LL</v>
      </c>
      <c r="K134" s="86" t="str">
        <f>VLOOKUP(J134,Waarderingstabellen!$F$5:$G$9,2,FALSE)</f>
        <v>J</v>
      </c>
      <c r="L134" s="243"/>
    </row>
    <row r="135" spans="1:12" ht="15" customHeight="1" x14ac:dyDescent="0.2">
      <c r="A135" s="24"/>
      <c r="B135" s="181">
        <v>102</v>
      </c>
      <c r="C135" s="41" t="s">
        <v>201</v>
      </c>
      <c r="D135" s="169"/>
      <c r="E135" s="169" t="s">
        <v>385</v>
      </c>
      <c r="F135" s="169" t="s">
        <v>385</v>
      </c>
      <c r="G135" s="86" t="s">
        <v>285</v>
      </c>
      <c r="H135" s="168" t="s">
        <v>113</v>
      </c>
      <c r="I135" s="168" t="s">
        <v>113</v>
      </c>
      <c r="J135" s="57" t="str">
        <f>HLOOKUP(I135,Waarderingstabellen!$C$15:$E$18,IF(H135="L",4,IF(H135="M",3,IF(H135="H",2,0))),FALSE)</f>
        <v>LL</v>
      </c>
      <c r="K135" s="86" t="str">
        <f>VLOOKUP(J135,Waarderingstabellen!$F$5:$G$9,2,FALSE)</f>
        <v>J</v>
      </c>
      <c r="L135" s="243"/>
    </row>
    <row r="136" spans="1:12" ht="15" customHeight="1" x14ac:dyDescent="0.2">
      <c r="A136" s="24"/>
      <c r="B136" s="181">
        <v>103</v>
      </c>
      <c r="C136" s="41" t="s">
        <v>202</v>
      </c>
      <c r="D136" s="169" t="s">
        <v>385</v>
      </c>
      <c r="E136" s="169" t="s">
        <v>385</v>
      </c>
      <c r="F136" s="169"/>
      <c r="G136" s="86" t="s">
        <v>285</v>
      </c>
      <c r="H136" s="168" t="s">
        <v>113</v>
      </c>
      <c r="I136" s="168" t="s">
        <v>113</v>
      </c>
      <c r="J136" s="57" t="str">
        <f>HLOOKUP(I136,Waarderingstabellen!$C$15:$E$18,IF(H136="L",4,IF(H136="M",3,IF(H136="H",2,0))),FALSE)</f>
        <v>LL</v>
      </c>
      <c r="K136" s="86" t="str">
        <f>VLOOKUP(J136,Waarderingstabellen!$F$5:$G$9,2,FALSE)</f>
        <v>J</v>
      </c>
      <c r="L136" s="243"/>
    </row>
    <row r="137" spans="1:12" ht="15" customHeight="1" x14ac:dyDescent="0.2">
      <c r="A137" s="24"/>
      <c r="B137" s="181">
        <v>104</v>
      </c>
      <c r="C137" s="41" t="s">
        <v>284</v>
      </c>
      <c r="D137" s="169" t="s">
        <v>385</v>
      </c>
      <c r="E137" s="169" t="s">
        <v>385</v>
      </c>
      <c r="F137" s="169"/>
      <c r="G137" s="86" t="s">
        <v>285</v>
      </c>
      <c r="H137" s="168" t="s">
        <v>113</v>
      </c>
      <c r="I137" s="168" t="s">
        <v>113</v>
      </c>
      <c r="J137" s="57" t="str">
        <f>HLOOKUP(I137,Waarderingstabellen!$C$15:$E$18,IF(H137="L",4,IF(H137="M",3,IF(H137="H",2,0))),FALSE)</f>
        <v>LL</v>
      </c>
      <c r="K137" s="86" t="str">
        <f>VLOOKUP(J137,Waarderingstabellen!$F$5:$G$9,2,FALSE)</f>
        <v>J</v>
      </c>
      <c r="L137" s="243"/>
    </row>
    <row r="138" spans="1:12" ht="15" customHeight="1" x14ac:dyDescent="0.2">
      <c r="A138" s="24"/>
      <c r="B138" s="181">
        <v>105</v>
      </c>
      <c r="C138" s="41" t="s">
        <v>203</v>
      </c>
      <c r="D138" s="169"/>
      <c r="E138" s="169"/>
      <c r="F138" s="169" t="s">
        <v>385</v>
      </c>
      <c r="G138" s="86" t="s">
        <v>285</v>
      </c>
      <c r="H138" s="168" t="s">
        <v>113</v>
      </c>
      <c r="I138" s="168" t="s">
        <v>113</v>
      </c>
      <c r="J138" s="57" t="str">
        <f>HLOOKUP(I138,Waarderingstabellen!$C$15:$E$18,IF(H138="L",4,IF(H138="M",3,IF(H138="H",2,0))),FALSE)</f>
        <v>LL</v>
      </c>
      <c r="K138" s="86" t="str">
        <f>VLOOKUP(J138,Waarderingstabellen!$F$5:$G$9,2,FALSE)</f>
        <v>J</v>
      </c>
      <c r="L138" s="243"/>
    </row>
    <row r="139" spans="1:12" ht="15" customHeight="1" x14ac:dyDescent="0.2">
      <c r="A139" s="24"/>
      <c r="B139" s="181">
        <v>106</v>
      </c>
      <c r="C139" s="41" t="s">
        <v>204</v>
      </c>
      <c r="D139" s="169"/>
      <c r="E139" s="169" t="s">
        <v>385</v>
      </c>
      <c r="F139" s="169" t="s">
        <v>385</v>
      </c>
      <c r="G139" s="86" t="s">
        <v>285</v>
      </c>
      <c r="H139" s="168" t="s">
        <v>113</v>
      </c>
      <c r="I139" s="168" t="s">
        <v>113</v>
      </c>
      <c r="J139" s="57" t="str">
        <f>HLOOKUP(I139,Waarderingstabellen!$C$15:$E$18,IF(H139="L",4,IF(H139="M",3,IF(H139="H",2,0))),FALSE)</f>
        <v>LL</v>
      </c>
      <c r="K139" s="86" t="str">
        <f>VLOOKUP(J139,Waarderingstabellen!$F$5:$G$9,2,FALSE)</f>
        <v>J</v>
      </c>
      <c r="L139" s="243"/>
    </row>
    <row r="140" spans="1:12" ht="15" customHeight="1" x14ac:dyDescent="0.2">
      <c r="A140" s="24"/>
      <c r="B140" s="181">
        <v>107</v>
      </c>
      <c r="C140" s="41" t="s">
        <v>205</v>
      </c>
      <c r="D140" s="169"/>
      <c r="E140" s="169"/>
      <c r="F140" s="169" t="s">
        <v>385</v>
      </c>
      <c r="G140" s="86" t="s">
        <v>285</v>
      </c>
      <c r="H140" s="168" t="s">
        <v>113</v>
      </c>
      <c r="I140" s="168" t="s">
        <v>113</v>
      </c>
      <c r="J140" s="57" t="str">
        <f>HLOOKUP(I140,Waarderingstabellen!$C$15:$E$18,IF(H140="L",4,IF(H140="M",3,IF(H140="H",2,0))),FALSE)</f>
        <v>LL</v>
      </c>
      <c r="K140" s="86" t="str">
        <f>VLOOKUP(J140,Waarderingstabellen!$F$5:$G$9,2,FALSE)</f>
        <v>J</v>
      </c>
      <c r="L140" s="243"/>
    </row>
    <row r="141" spans="1:12" ht="15" customHeight="1" x14ac:dyDescent="0.2">
      <c r="A141" s="24"/>
      <c r="B141" s="181"/>
      <c r="C141" s="50" t="s">
        <v>51</v>
      </c>
      <c r="D141" s="50"/>
      <c r="E141" s="50"/>
      <c r="F141" s="50"/>
      <c r="G141" s="50"/>
      <c r="H141" s="50"/>
      <c r="I141" s="50"/>
      <c r="J141" s="50"/>
      <c r="K141" s="50"/>
      <c r="L141" s="243"/>
    </row>
    <row r="142" spans="1:12" ht="15" customHeight="1" x14ac:dyDescent="0.2">
      <c r="A142" s="24"/>
      <c r="B142" s="181">
        <v>108</v>
      </c>
      <c r="C142" s="41" t="s">
        <v>206</v>
      </c>
      <c r="D142" s="169" t="s">
        <v>385</v>
      </c>
      <c r="E142" s="169"/>
      <c r="F142" s="169"/>
      <c r="G142" s="86" t="s">
        <v>285</v>
      </c>
      <c r="H142" s="168" t="s">
        <v>113</v>
      </c>
      <c r="I142" s="168" t="s">
        <v>113</v>
      </c>
      <c r="J142" s="57" t="str">
        <f>HLOOKUP(I142,Waarderingstabellen!$C$15:$E$18,IF(H142="L",4,IF(H142="M",3,IF(H142="H",2,0))),FALSE)</f>
        <v>LL</v>
      </c>
      <c r="K142" s="86" t="str">
        <f>VLOOKUP(J142,Waarderingstabellen!$F$5:$G$9,2,FALSE)</f>
        <v>J</v>
      </c>
      <c r="L142" s="243"/>
    </row>
    <row r="143" spans="1:12" ht="15" customHeight="1" x14ac:dyDescent="0.2">
      <c r="A143" s="24"/>
      <c r="B143" s="181">
        <v>109</v>
      </c>
      <c r="C143" s="41" t="s">
        <v>207</v>
      </c>
      <c r="D143" s="169" t="s">
        <v>385</v>
      </c>
      <c r="E143" s="169"/>
      <c r="F143" s="169"/>
      <c r="G143" s="86" t="s">
        <v>285</v>
      </c>
      <c r="H143" s="168" t="s">
        <v>113</v>
      </c>
      <c r="I143" s="168" t="s">
        <v>113</v>
      </c>
      <c r="J143" s="57" t="str">
        <f>HLOOKUP(I143,Waarderingstabellen!$C$15:$E$18,IF(H143="L",4,IF(H143="M",3,IF(H143="H",2,0))),FALSE)</f>
        <v>LL</v>
      </c>
      <c r="K143" s="86" t="str">
        <f>VLOOKUP(J143,Waarderingstabellen!$F$5:$G$9,2,FALSE)</f>
        <v>J</v>
      </c>
      <c r="L143" s="243"/>
    </row>
    <row r="144" spans="1:12" ht="15" customHeight="1" x14ac:dyDescent="0.2">
      <c r="A144" s="24"/>
      <c r="B144" s="181">
        <v>110</v>
      </c>
      <c r="C144" s="41" t="s">
        <v>383</v>
      </c>
      <c r="D144" s="169" t="s">
        <v>385</v>
      </c>
      <c r="E144" s="169"/>
      <c r="F144" s="169"/>
      <c r="G144" s="86" t="s">
        <v>285</v>
      </c>
      <c r="H144" s="168" t="s">
        <v>113</v>
      </c>
      <c r="I144" s="168" t="s">
        <v>113</v>
      </c>
      <c r="J144" s="57" t="str">
        <f>HLOOKUP(I144,Waarderingstabellen!$C$15:$E$18,IF(H144="L",4,IF(H144="M",3,IF(H144="H",2,0))),FALSE)</f>
        <v>LL</v>
      </c>
      <c r="K144" s="86" t="str">
        <f>VLOOKUP(J144,Waarderingstabellen!$F$5:$G$9,2,FALSE)</f>
        <v>J</v>
      </c>
      <c r="L144" s="243"/>
    </row>
    <row r="145" spans="1:12" ht="15" customHeight="1" x14ac:dyDescent="0.2">
      <c r="A145" s="24"/>
      <c r="B145" s="181">
        <v>111</v>
      </c>
      <c r="C145" s="41" t="s">
        <v>208</v>
      </c>
      <c r="D145" s="169" t="s">
        <v>385</v>
      </c>
      <c r="E145" s="169"/>
      <c r="F145" s="169"/>
      <c r="G145" s="86" t="s">
        <v>285</v>
      </c>
      <c r="H145" s="168" t="s">
        <v>113</v>
      </c>
      <c r="I145" s="168" t="s">
        <v>113</v>
      </c>
      <c r="J145" s="57" t="str">
        <f>HLOOKUP(I145,Waarderingstabellen!$C$15:$E$18,IF(H145="L",4,IF(H145="M",3,IF(H145="H",2,0))),FALSE)</f>
        <v>LL</v>
      </c>
      <c r="K145" s="86" t="str">
        <f>VLOOKUP(J145,Waarderingstabellen!$F$5:$G$9,2,FALSE)</f>
        <v>J</v>
      </c>
      <c r="L145" s="243"/>
    </row>
    <row r="146" spans="1:12" ht="15" customHeight="1" x14ac:dyDescent="0.2">
      <c r="A146" s="24"/>
      <c r="B146" s="181">
        <v>112</v>
      </c>
      <c r="C146" s="41" t="s">
        <v>282</v>
      </c>
      <c r="D146" s="169" t="s">
        <v>385</v>
      </c>
      <c r="E146" s="169"/>
      <c r="F146" s="169"/>
      <c r="G146" s="86" t="s">
        <v>285</v>
      </c>
      <c r="H146" s="168" t="s">
        <v>113</v>
      </c>
      <c r="I146" s="168" t="s">
        <v>113</v>
      </c>
      <c r="J146" s="57" t="str">
        <f>HLOOKUP(I146,Waarderingstabellen!$C$15:$E$18,IF(H146="L",4,IF(H146="M",3,IF(H146="H",2,0))),FALSE)</f>
        <v>LL</v>
      </c>
      <c r="K146" s="86" t="str">
        <f>VLOOKUP(J146,Waarderingstabellen!$F$5:$G$9,2,FALSE)</f>
        <v>J</v>
      </c>
      <c r="L146" s="243"/>
    </row>
    <row r="147" spans="1:12" ht="15" customHeight="1" x14ac:dyDescent="0.2">
      <c r="A147" s="24"/>
      <c r="B147" s="181"/>
      <c r="C147" s="50" t="s">
        <v>52</v>
      </c>
      <c r="D147" s="50"/>
      <c r="E147" s="50"/>
      <c r="F147" s="50"/>
      <c r="G147" s="50"/>
      <c r="H147" s="50"/>
      <c r="I147" s="50"/>
      <c r="J147" s="50"/>
      <c r="K147" s="50"/>
      <c r="L147" s="243"/>
    </row>
    <row r="148" spans="1:12" ht="15" customHeight="1" x14ac:dyDescent="0.2">
      <c r="A148" s="24"/>
      <c r="B148" s="181">
        <v>113</v>
      </c>
      <c r="C148" s="41" t="s">
        <v>209</v>
      </c>
      <c r="D148" s="169" t="s">
        <v>385</v>
      </c>
      <c r="E148" s="169"/>
      <c r="F148" s="169"/>
      <c r="G148" s="86" t="s">
        <v>285</v>
      </c>
      <c r="H148" s="168" t="s">
        <v>113</v>
      </c>
      <c r="I148" s="168" t="s">
        <v>113</v>
      </c>
      <c r="J148" s="57" t="str">
        <f>HLOOKUP(I148,Waarderingstabellen!$C$15:$E$18,IF(H148="L",4,IF(H148="M",3,IF(H148="H",2,0))),FALSE)</f>
        <v>LL</v>
      </c>
      <c r="K148" s="86" t="str">
        <f>VLOOKUP(J148,Waarderingstabellen!$F$5:$G$9,2,FALSE)</f>
        <v>J</v>
      </c>
      <c r="L148" s="243"/>
    </row>
    <row r="149" spans="1:12" ht="15" customHeight="1" thickBot="1" x14ac:dyDescent="0.25">
      <c r="A149" s="26"/>
      <c r="B149" s="186">
        <v>114</v>
      </c>
      <c r="C149" s="46" t="s">
        <v>210</v>
      </c>
      <c r="D149" s="170" t="s">
        <v>385</v>
      </c>
      <c r="E149" s="170"/>
      <c r="F149" s="170"/>
      <c r="G149" s="87" t="s">
        <v>285</v>
      </c>
      <c r="H149" s="171" t="s">
        <v>113</v>
      </c>
      <c r="I149" s="171" t="s">
        <v>113</v>
      </c>
      <c r="J149" s="60" t="str">
        <f>HLOOKUP(I149,Waarderingstabellen!$C$15:$E$18,IF(H149="L",4,IF(H149="M",3,IF(H149="H",2,0))),FALSE)</f>
        <v>LL</v>
      </c>
      <c r="K149" s="87" t="str">
        <f>VLOOKUP(J149,Waarderingstabellen!$F$5:$G$9,2,FALSE)</f>
        <v>J</v>
      </c>
      <c r="L149" s="244"/>
    </row>
    <row r="150" spans="1:12" ht="15" customHeight="1" thickBot="1" x14ac:dyDescent="0.25"/>
    <row r="151" spans="1:12" ht="15" customHeight="1" x14ac:dyDescent="0.2">
      <c r="A151" s="232" t="s">
        <v>19</v>
      </c>
      <c r="B151" s="233"/>
      <c r="C151" s="234"/>
      <c r="D151" s="234"/>
      <c r="E151" s="234"/>
      <c r="F151" s="234"/>
      <c r="G151" s="234"/>
      <c r="H151" s="234"/>
      <c r="I151" s="234"/>
      <c r="J151" s="234"/>
      <c r="K151" s="235"/>
      <c r="L151" s="236"/>
    </row>
    <row r="152" spans="1:12" ht="109.75" customHeight="1" x14ac:dyDescent="0.2">
      <c r="A152" s="196" t="s">
        <v>397</v>
      </c>
      <c r="B152" s="237"/>
      <c r="C152" s="238"/>
      <c r="D152" s="238"/>
      <c r="E152" s="238"/>
      <c r="F152" s="238"/>
      <c r="G152" s="238"/>
      <c r="H152" s="238"/>
      <c r="I152" s="238"/>
      <c r="J152" s="238"/>
      <c r="K152" s="239"/>
      <c r="L152" s="240"/>
    </row>
    <row r="153" spans="1:12" ht="15" customHeight="1" thickBot="1" x14ac:dyDescent="0.25">
      <c r="A153" s="199" t="s">
        <v>20</v>
      </c>
      <c r="B153" s="241"/>
      <c r="C153" s="200"/>
      <c r="D153" s="200"/>
      <c r="E153" s="200"/>
      <c r="F153" s="200"/>
      <c r="G153" s="200"/>
      <c r="H153" s="200"/>
      <c r="I153" s="200"/>
      <c r="J153" s="200"/>
      <c r="K153" s="242"/>
      <c r="L153" s="201"/>
    </row>
    <row r="154" spans="1:12" ht="15" customHeight="1" x14ac:dyDescent="0.2"/>
  </sheetData>
  <autoFilter ref="A4:M149" xr:uid="{9686988F-52AC-49C6-A780-39E489F260FB}"/>
  <dataConsolidate/>
  <mergeCells count="30">
    <mergeCell ref="D3:F3"/>
    <mergeCell ref="A1:L1"/>
    <mergeCell ref="A151:L151"/>
    <mergeCell ref="A152:L152"/>
    <mergeCell ref="A153:L153"/>
    <mergeCell ref="L141:L146"/>
    <mergeCell ref="L147:L149"/>
    <mergeCell ref="L123:L128"/>
    <mergeCell ref="L129:L140"/>
    <mergeCell ref="L114:L118"/>
    <mergeCell ref="L119:L122"/>
    <mergeCell ref="L103:L107"/>
    <mergeCell ref="L108:L113"/>
    <mergeCell ref="L82:L92"/>
    <mergeCell ref="L93:L102"/>
    <mergeCell ref="L73:L77"/>
    <mergeCell ref="L78:L81"/>
    <mergeCell ref="L62:L68"/>
    <mergeCell ref="L69:L72"/>
    <mergeCell ref="L55:L58"/>
    <mergeCell ref="L59:L61"/>
    <mergeCell ref="L45:L47"/>
    <mergeCell ref="L48:L54"/>
    <mergeCell ref="L5:L7"/>
    <mergeCell ref="L32:L39"/>
    <mergeCell ref="L40:L44"/>
    <mergeCell ref="L20:L23"/>
    <mergeCell ref="L24:L31"/>
    <mergeCell ref="L8:L13"/>
    <mergeCell ref="L14:L19"/>
  </mergeCells>
  <conditionalFormatting sqref="J6:J7 J30:J31 J19 J65:J68 J72 J84:J92 J126:J128 J9:J13 J15:J16 J21:J23 J25:J27 J33:J39 J41:J44 J46:J47 J49:J54 J56:J58 J60:J61 J63 J70 J74:J77 J79:J81 J94:J102 J104:J107 J109:J113 J115:J118 J120:J122 J124 J130:J140 J142:J146 J148:J149">
    <cfRule type="cellIs" dxfId="215" priority="127" stopIfTrue="1" operator="equal">
      <formula>"L"</formula>
    </cfRule>
    <cfRule type="cellIs" dxfId="214" priority="128" stopIfTrue="1" operator="equal">
      <formula>"M"</formula>
    </cfRule>
    <cfRule type="cellIs" dxfId="213" priority="129" stopIfTrue="1" operator="equal">
      <formula>"H"</formula>
    </cfRule>
    <cfRule type="cellIs" dxfId="212" priority="130" stopIfTrue="1" operator="equal">
      <formula>"HH"</formula>
    </cfRule>
    <cfRule type="cellIs" dxfId="211" priority="131" stopIfTrue="1" operator="equal">
      <formula>"LL"</formula>
    </cfRule>
    <cfRule type="containsErrors" dxfId="210" priority="132" stopIfTrue="1">
      <formula>ISERROR(J6)</formula>
    </cfRule>
  </conditionalFormatting>
  <conditionalFormatting sqref="J28:J29">
    <cfRule type="cellIs" dxfId="209" priority="101" stopIfTrue="1" operator="equal">
      <formula>"L"</formula>
    </cfRule>
    <cfRule type="cellIs" dxfId="208" priority="102" stopIfTrue="1" operator="equal">
      <formula>"M"</formula>
    </cfRule>
    <cfRule type="cellIs" dxfId="207" priority="103" stopIfTrue="1" operator="equal">
      <formula>"H"</formula>
    </cfRule>
    <cfRule type="cellIs" dxfId="206" priority="104" stopIfTrue="1" operator="equal">
      <formula>"HH"</formula>
    </cfRule>
    <cfRule type="cellIs" dxfId="205" priority="105" stopIfTrue="1" operator="equal">
      <formula>"LL"</formula>
    </cfRule>
    <cfRule type="containsErrors" dxfId="204" priority="106" stopIfTrue="1">
      <formula>ISERROR(J28)</formula>
    </cfRule>
  </conditionalFormatting>
  <conditionalFormatting sqref="K6:K7 K19 K65:K68 K72 K84:K92 K126:K128 K9:K13 K15:K16 K21:K23 K25:K31 K33:K39 K41:K44 K46:K47 K49:K54 K56:K58 K60:K61 K63 K70 K74:K77 K79:K81 K94:K102 K104:K107 K109:K113 K115:K118 K120:K122 K124 K130:K140 K142:K146 K148:K149">
    <cfRule type="cellIs" dxfId="203" priority="89" operator="equal">
      <formula>"N"</formula>
    </cfRule>
    <cfRule type="cellIs" dxfId="202" priority="90" operator="equal">
      <formula>"J"</formula>
    </cfRule>
  </conditionalFormatting>
  <conditionalFormatting sqref="H6:H7 H19 H65:H68 H72 H84:H92 H126:H128 H9:H13 H15:H16 H21:H23 H25:H31 H33:H39 H41:H44 H46:H47 H49:H54 H56:H58 H60:H61 H63 H70 H74:H77 H79:H81 H94:H102 H104:H107 H109:H113 H115:H118 H120:H122 H124 H130:H140 H142:H146 H148:H149">
    <cfRule type="expression" dxfId="201" priority="79">
      <formula>G6&lt;&gt;"J"</formula>
    </cfRule>
    <cfRule type="expression" dxfId="200" priority="80">
      <formula>G6="J"</formula>
    </cfRule>
  </conditionalFormatting>
  <conditionalFormatting sqref="I6:I7 I19 I65:I68 I72 I84:I92 I126:I128 I9:I13 I15:I16 I21:I23 I25:I31 I33:I39 I41:I44 I46:I47 I49:I54 I56:I58 I60:I61 I63 I70 I74:I77 I79:I81 I94:I102 I104:I107 I109:I113 I115:I118 I120:I122 I124 I130:I140 I142:I146 I148:I149">
    <cfRule type="expression" dxfId="199" priority="77">
      <formula>G6&lt;&gt;"J"</formula>
    </cfRule>
    <cfRule type="expression" dxfId="198" priority="78">
      <formula>G6="J"</formula>
    </cfRule>
  </conditionalFormatting>
  <conditionalFormatting sqref="J18">
    <cfRule type="cellIs" dxfId="197" priority="71" stopIfTrue="1" operator="equal">
      <formula>"L"</formula>
    </cfRule>
    <cfRule type="cellIs" dxfId="196" priority="72" stopIfTrue="1" operator="equal">
      <formula>"M"</formula>
    </cfRule>
    <cfRule type="cellIs" dxfId="195" priority="73" stopIfTrue="1" operator="equal">
      <formula>"H"</formula>
    </cfRule>
    <cfRule type="cellIs" dxfId="194" priority="74" stopIfTrue="1" operator="equal">
      <formula>"HH"</formula>
    </cfRule>
    <cfRule type="cellIs" dxfId="193" priority="75" stopIfTrue="1" operator="equal">
      <formula>"LL"</formula>
    </cfRule>
    <cfRule type="containsErrors" dxfId="192" priority="76" stopIfTrue="1">
      <formula>ISERROR(J18)</formula>
    </cfRule>
  </conditionalFormatting>
  <conditionalFormatting sqref="K18">
    <cfRule type="cellIs" dxfId="191" priority="69" operator="equal">
      <formula>"N"</formula>
    </cfRule>
    <cfRule type="cellIs" dxfId="190" priority="70" operator="equal">
      <formula>"J"</formula>
    </cfRule>
  </conditionalFormatting>
  <conditionalFormatting sqref="H18">
    <cfRule type="expression" dxfId="189" priority="67">
      <formula>G18&lt;&gt;"J"</formula>
    </cfRule>
    <cfRule type="expression" dxfId="188" priority="68">
      <formula>G18="J"</formula>
    </cfRule>
  </conditionalFormatting>
  <conditionalFormatting sqref="I18">
    <cfRule type="expression" dxfId="187" priority="65">
      <formula>G18&lt;&gt;"J"</formula>
    </cfRule>
    <cfRule type="expression" dxfId="186" priority="66">
      <formula>G18="J"</formula>
    </cfRule>
  </conditionalFormatting>
  <conditionalFormatting sqref="J64">
    <cfRule type="cellIs" dxfId="185" priority="59" stopIfTrue="1" operator="equal">
      <formula>"L"</formula>
    </cfRule>
    <cfRule type="cellIs" dxfId="184" priority="60" stopIfTrue="1" operator="equal">
      <formula>"M"</formula>
    </cfRule>
    <cfRule type="cellIs" dxfId="183" priority="61" stopIfTrue="1" operator="equal">
      <formula>"H"</formula>
    </cfRule>
    <cfRule type="cellIs" dxfId="182" priority="62" stopIfTrue="1" operator="equal">
      <formula>"HH"</formula>
    </cfRule>
    <cfRule type="cellIs" dxfId="181" priority="63" stopIfTrue="1" operator="equal">
      <formula>"LL"</formula>
    </cfRule>
    <cfRule type="containsErrors" dxfId="180" priority="64" stopIfTrue="1">
      <formula>ISERROR(J64)</formula>
    </cfRule>
  </conditionalFormatting>
  <conditionalFormatting sqref="K64">
    <cfRule type="cellIs" dxfId="179" priority="57" operator="equal">
      <formula>"N"</formula>
    </cfRule>
    <cfRule type="cellIs" dxfId="178" priority="58" operator="equal">
      <formula>"J"</formula>
    </cfRule>
  </conditionalFormatting>
  <conditionalFormatting sqref="H64">
    <cfRule type="expression" dxfId="177" priority="55">
      <formula>G64&lt;&gt;"J"</formula>
    </cfRule>
    <cfRule type="expression" dxfId="176" priority="56">
      <formula>G64="J"</formula>
    </cfRule>
  </conditionalFormatting>
  <conditionalFormatting sqref="I64">
    <cfRule type="expression" dxfId="175" priority="53">
      <formula>G64&lt;&gt;"J"</formula>
    </cfRule>
    <cfRule type="expression" dxfId="174" priority="54">
      <formula>G64="J"</formula>
    </cfRule>
  </conditionalFormatting>
  <conditionalFormatting sqref="J17">
    <cfRule type="cellIs" dxfId="173" priority="47" stopIfTrue="1" operator="equal">
      <formula>"L"</formula>
    </cfRule>
    <cfRule type="cellIs" dxfId="172" priority="48" stopIfTrue="1" operator="equal">
      <formula>"M"</formula>
    </cfRule>
    <cfRule type="cellIs" dxfId="171" priority="49" stopIfTrue="1" operator="equal">
      <formula>"H"</formula>
    </cfRule>
    <cfRule type="cellIs" dxfId="170" priority="50" stopIfTrue="1" operator="equal">
      <formula>"HH"</formula>
    </cfRule>
    <cfRule type="cellIs" dxfId="169" priority="51" stopIfTrue="1" operator="equal">
      <formula>"LL"</formula>
    </cfRule>
    <cfRule type="containsErrors" dxfId="168" priority="52" stopIfTrue="1">
      <formula>ISERROR(J17)</formula>
    </cfRule>
  </conditionalFormatting>
  <conditionalFormatting sqref="K17">
    <cfRule type="cellIs" dxfId="167" priority="45" operator="equal">
      <formula>"N"</formula>
    </cfRule>
    <cfRule type="cellIs" dxfId="166" priority="46" operator="equal">
      <formula>"J"</formula>
    </cfRule>
  </conditionalFormatting>
  <conditionalFormatting sqref="H17">
    <cfRule type="expression" dxfId="165" priority="43">
      <formula>G17&lt;&gt;"J"</formula>
    </cfRule>
    <cfRule type="expression" dxfId="164" priority="44">
      <formula>G17="J"</formula>
    </cfRule>
  </conditionalFormatting>
  <conditionalFormatting sqref="I17">
    <cfRule type="expression" dxfId="163" priority="41">
      <formula>G17&lt;&gt;"J"</formula>
    </cfRule>
    <cfRule type="expression" dxfId="162" priority="42">
      <formula>G17="J"</formula>
    </cfRule>
  </conditionalFormatting>
  <conditionalFormatting sqref="J71">
    <cfRule type="cellIs" dxfId="161" priority="34" stopIfTrue="1" operator="equal">
      <formula>"L"</formula>
    </cfRule>
    <cfRule type="cellIs" dxfId="160" priority="35" stopIfTrue="1" operator="equal">
      <formula>"M"</formula>
    </cfRule>
    <cfRule type="cellIs" dxfId="159" priority="36" stopIfTrue="1" operator="equal">
      <formula>"H"</formula>
    </cfRule>
    <cfRule type="cellIs" dxfId="158" priority="37" stopIfTrue="1" operator="equal">
      <formula>"HH"</formula>
    </cfRule>
    <cfRule type="cellIs" dxfId="157" priority="38" stopIfTrue="1" operator="equal">
      <formula>"LL"</formula>
    </cfRule>
    <cfRule type="containsErrors" dxfId="156" priority="39" stopIfTrue="1">
      <formula>ISERROR(J71)</formula>
    </cfRule>
  </conditionalFormatting>
  <conditionalFormatting sqref="K71">
    <cfRule type="cellIs" dxfId="155" priority="32" operator="equal">
      <formula>"N"</formula>
    </cfRule>
    <cfRule type="cellIs" dxfId="154" priority="33" operator="equal">
      <formula>"J"</formula>
    </cfRule>
  </conditionalFormatting>
  <conditionalFormatting sqref="H71">
    <cfRule type="expression" dxfId="153" priority="30">
      <formula>G71&lt;&gt;"J"</formula>
    </cfRule>
    <cfRule type="expression" dxfId="152" priority="31">
      <formula>G71="J"</formula>
    </cfRule>
  </conditionalFormatting>
  <conditionalFormatting sqref="I71">
    <cfRule type="expression" dxfId="151" priority="28">
      <formula>G71&lt;&gt;"J"</formula>
    </cfRule>
    <cfRule type="expression" dxfId="150" priority="29">
      <formula>G71="J"</formula>
    </cfRule>
  </conditionalFormatting>
  <conditionalFormatting sqref="J83">
    <cfRule type="cellIs" dxfId="149" priority="21" stopIfTrue="1" operator="equal">
      <formula>"L"</formula>
    </cfRule>
    <cfRule type="cellIs" dxfId="148" priority="22" stopIfTrue="1" operator="equal">
      <formula>"M"</formula>
    </cfRule>
    <cfRule type="cellIs" dxfId="147" priority="23" stopIfTrue="1" operator="equal">
      <formula>"H"</formula>
    </cfRule>
    <cfRule type="cellIs" dxfId="146" priority="24" stopIfTrue="1" operator="equal">
      <formula>"HH"</formula>
    </cfRule>
    <cfRule type="cellIs" dxfId="145" priority="25" stopIfTrue="1" operator="equal">
      <formula>"LL"</formula>
    </cfRule>
    <cfRule type="containsErrors" dxfId="144" priority="26" stopIfTrue="1">
      <formula>ISERROR(J83)</formula>
    </cfRule>
  </conditionalFormatting>
  <conditionalFormatting sqref="K83">
    <cfRule type="cellIs" dxfId="143" priority="19" operator="equal">
      <formula>"N"</formula>
    </cfRule>
    <cfRule type="cellIs" dxfId="142" priority="20" operator="equal">
      <formula>"J"</formula>
    </cfRule>
  </conditionalFormatting>
  <conditionalFormatting sqref="H83">
    <cfRule type="expression" dxfId="141" priority="17">
      <formula>G83&lt;&gt;"J"</formula>
    </cfRule>
    <cfRule type="expression" dxfId="140" priority="18">
      <formula>G83="J"</formula>
    </cfRule>
  </conditionalFormatting>
  <conditionalFormatting sqref="I83">
    <cfRule type="expression" dxfId="139" priority="15">
      <formula>G83&lt;&gt;"J"</formula>
    </cfRule>
    <cfRule type="expression" dxfId="138" priority="16">
      <formula>G83="J"</formula>
    </cfRule>
  </conditionalFormatting>
  <conditionalFormatting sqref="J125">
    <cfRule type="cellIs" dxfId="137" priority="8" stopIfTrue="1" operator="equal">
      <formula>"L"</formula>
    </cfRule>
    <cfRule type="cellIs" dxfId="136" priority="9" stopIfTrue="1" operator="equal">
      <formula>"M"</formula>
    </cfRule>
    <cfRule type="cellIs" dxfId="135" priority="10" stopIfTrue="1" operator="equal">
      <formula>"H"</formula>
    </cfRule>
    <cfRule type="cellIs" dxfId="134" priority="11" stopIfTrue="1" operator="equal">
      <formula>"HH"</formula>
    </cfRule>
    <cfRule type="cellIs" dxfId="133" priority="12" stopIfTrue="1" operator="equal">
      <formula>"LL"</formula>
    </cfRule>
    <cfRule type="containsErrors" dxfId="132" priority="13" stopIfTrue="1">
      <formula>ISERROR(J125)</formula>
    </cfRule>
  </conditionalFormatting>
  <conditionalFormatting sqref="K125">
    <cfRule type="cellIs" dxfId="131" priority="6" operator="equal">
      <formula>"N"</formula>
    </cfRule>
    <cfRule type="cellIs" dxfId="130" priority="7" operator="equal">
      <formula>"J"</formula>
    </cfRule>
  </conditionalFormatting>
  <conditionalFormatting sqref="H125">
    <cfRule type="expression" dxfId="129" priority="4">
      <formula>G125&lt;&gt;"J"</formula>
    </cfRule>
    <cfRule type="expression" dxfId="128" priority="5">
      <formula>G125="J"</formula>
    </cfRule>
  </conditionalFormatting>
  <conditionalFormatting sqref="I125">
    <cfRule type="expression" dxfId="127" priority="2">
      <formula>G125&lt;&gt;"J"</formula>
    </cfRule>
    <cfRule type="expression" dxfId="126" priority="3">
      <formula>G125="J"</formula>
    </cfRule>
  </conditionalFormatting>
  <pageMargins left="0.7" right="0.7" top="0.75" bottom="0.75" header="0.3" footer="0.3"/>
  <pageSetup paperSize="9" scale="61" orientation="landscape" verticalDpi="0" r:id="rId1"/>
  <headerFooter>
    <oddHeader>&amp;C&amp;"-,Bold"Model om dreigingen in kaart te brengen.</oddHeader>
    <oddFooter>&amp;LPrintdatum: &amp;D&amp;RPaginanummer:  &amp;P/&amp;N</oddFooter>
  </headerFooter>
  <rowBreaks count="4" manualBreakCount="4">
    <brk id="39" max="5" man="1"/>
    <brk id="61" max="5" man="1"/>
    <brk id="92" max="5" man="1"/>
    <brk id="128" max="5" man="1"/>
  </rowBreaks>
  <extLst>
    <ext xmlns:x14="http://schemas.microsoft.com/office/spreadsheetml/2009/9/main" uri="{CCE6A557-97BC-4b89-ADB6-D9C93CAAB3DF}">
      <x14:dataValidations xmlns:xm="http://schemas.microsoft.com/office/excel/2006/main" count="3">
        <x14:dataValidation type="list" allowBlank="1" showInputMessage="1" showErrorMessage="1" promptTitle="Schade" prompt="Kies de classificatie L(aag), M(idden) of H(oog) voor de schade." xr:uid="{842F1E18-C255-415F-B54A-41ECEF787B77}">
          <x14:formula1>
            <xm:f>Waarderingstabellen!$A$5:$A$8</xm:f>
          </x14:formula1>
          <xm:sqref>H5:H149</xm:sqref>
        </x14:dataValidation>
        <x14:dataValidation type="list" allowBlank="1" showInputMessage="1" showErrorMessage="1" promptTitle="Scope" prompt="Valt deze bedreiging binnen de scaop evan deze risicoanalyse? [J / N]" xr:uid="{C8DC1EE2-68DF-4EE2-B88A-EA5532EA3F66}">
          <x14:formula1>
            <xm:f>Waarderingstabellen!$D$4:$D$6</xm:f>
          </x14:formula1>
          <xm:sqref>K5:K149 G5:G149</xm:sqref>
        </x14:dataValidation>
        <x14:dataValidation type="list" allowBlank="1" showInputMessage="1" showErrorMessage="1" promptTitle="Kans" prompt="Kies de classificatie L(aag), M(idden) of H(oog) voor de kans." xr:uid="{7FA0CD6B-F2E7-4EB9-BD5F-188996850833}">
          <x14:formula1>
            <xm:f>Waarderingstabellen!$B$5:$B$8</xm:f>
          </x14:formula1>
          <xm:sqref>I5:I149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3F8DA-747F-4029-81E8-FAE52FA1A569}">
  <dimension ref="A1:B38"/>
  <sheetViews>
    <sheetView topLeftCell="A27" zoomScale="207" zoomScaleNormal="100" workbookViewId="0">
      <selection activeCell="B25" sqref="B25"/>
    </sheetView>
  </sheetViews>
  <sheetFormatPr baseColWidth="10" defaultColWidth="8.83203125" defaultRowHeight="12" x14ac:dyDescent="0.15"/>
  <cols>
    <col min="1" max="1" width="42.33203125" style="20" customWidth="1"/>
    <col min="2" max="2" width="64.5" style="20" customWidth="1"/>
    <col min="3" max="16384" width="8.83203125" style="20"/>
  </cols>
  <sheetData>
    <row r="1" spans="1:2" ht="13" thickBot="1" x14ac:dyDescent="0.2">
      <c r="A1" s="250" t="s">
        <v>72</v>
      </c>
      <c r="B1" s="251"/>
    </row>
    <row r="2" spans="1:2" ht="13" thickBot="1" x14ac:dyDescent="0.2"/>
    <row r="3" spans="1:2" ht="14" thickBot="1" x14ac:dyDescent="0.2">
      <c r="A3" s="192" t="s">
        <v>109</v>
      </c>
      <c r="B3" s="116" t="s">
        <v>110</v>
      </c>
    </row>
    <row r="4" spans="1:2" x14ac:dyDescent="0.15">
      <c r="A4" s="248" t="s">
        <v>73</v>
      </c>
      <c r="B4" s="193" t="s">
        <v>82</v>
      </c>
    </row>
    <row r="5" spans="1:2" x14ac:dyDescent="0.15">
      <c r="A5" s="249"/>
      <c r="B5" s="32" t="s">
        <v>83</v>
      </c>
    </row>
    <row r="6" spans="1:2" x14ac:dyDescent="0.15">
      <c r="A6" s="249"/>
      <c r="B6" s="32" t="s">
        <v>84</v>
      </c>
    </row>
    <row r="7" spans="1:2" x14ac:dyDescent="0.15">
      <c r="A7" s="247" t="s">
        <v>74</v>
      </c>
      <c r="B7" s="32" t="s">
        <v>85</v>
      </c>
    </row>
    <row r="8" spans="1:2" x14ac:dyDescent="0.15">
      <c r="A8" s="247"/>
      <c r="B8" s="32" t="s">
        <v>86</v>
      </c>
    </row>
    <row r="9" spans="1:2" x14ac:dyDescent="0.15">
      <c r="A9" s="247"/>
      <c r="B9" s="32" t="s">
        <v>87</v>
      </c>
    </row>
    <row r="10" spans="1:2" x14ac:dyDescent="0.15">
      <c r="A10" s="247"/>
      <c r="B10" s="32" t="s">
        <v>88</v>
      </c>
    </row>
    <row r="11" spans="1:2" x14ac:dyDescent="0.15">
      <c r="A11" s="247"/>
      <c r="B11" s="32" t="s">
        <v>89</v>
      </c>
    </row>
    <row r="12" spans="1:2" x14ac:dyDescent="0.15">
      <c r="A12" s="249" t="s">
        <v>381</v>
      </c>
      <c r="B12" s="32" t="s">
        <v>90</v>
      </c>
    </row>
    <row r="13" spans="1:2" x14ac:dyDescent="0.15">
      <c r="A13" s="249"/>
      <c r="B13" s="32" t="s">
        <v>91</v>
      </c>
    </row>
    <row r="14" spans="1:2" x14ac:dyDescent="0.15">
      <c r="A14" s="249"/>
      <c r="B14" s="32" t="s">
        <v>92</v>
      </c>
    </row>
    <row r="15" spans="1:2" x14ac:dyDescent="0.15">
      <c r="A15" s="249"/>
      <c r="B15" s="32" t="s">
        <v>93</v>
      </c>
    </row>
    <row r="16" spans="1:2" x14ac:dyDescent="0.15">
      <c r="A16" s="247" t="s">
        <v>75</v>
      </c>
      <c r="B16" s="32" t="s">
        <v>94</v>
      </c>
    </row>
    <row r="17" spans="1:2" x14ac:dyDescent="0.15">
      <c r="A17" s="247"/>
      <c r="B17" s="32" t="s">
        <v>95</v>
      </c>
    </row>
    <row r="18" spans="1:2" x14ac:dyDescent="0.15">
      <c r="A18" s="247"/>
      <c r="B18" s="32" t="s">
        <v>96</v>
      </c>
    </row>
    <row r="19" spans="1:2" x14ac:dyDescent="0.15">
      <c r="A19" s="249" t="s">
        <v>76</v>
      </c>
      <c r="B19" s="32" t="s">
        <v>97</v>
      </c>
    </row>
    <row r="20" spans="1:2" x14ac:dyDescent="0.15">
      <c r="A20" s="249"/>
      <c r="B20" s="32" t="s">
        <v>98</v>
      </c>
    </row>
    <row r="21" spans="1:2" x14ac:dyDescent="0.15">
      <c r="A21" s="249"/>
      <c r="B21" s="32" t="s">
        <v>99</v>
      </c>
    </row>
    <row r="22" spans="1:2" x14ac:dyDescent="0.15">
      <c r="A22" s="247" t="s">
        <v>77</v>
      </c>
      <c r="B22" s="32" t="s">
        <v>100</v>
      </c>
    </row>
    <row r="23" spans="1:2" x14ac:dyDescent="0.15">
      <c r="A23" s="247"/>
      <c r="B23" s="32" t="s">
        <v>101</v>
      </c>
    </row>
    <row r="24" spans="1:2" x14ac:dyDescent="0.15">
      <c r="A24" s="249" t="s">
        <v>78</v>
      </c>
      <c r="B24" s="32" t="s">
        <v>102</v>
      </c>
    </row>
    <row r="25" spans="1:2" x14ac:dyDescent="0.15">
      <c r="A25" s="249"/>
      <c r="B25" s="32" t="s">
        <v>398</v>
      </c>
    </row>
    <row r="26" spans="1:2" x14ac:dyDescent="0.15">
      <c r="A26" s="249"/>
      <c r="B26" s="32" t="s">
        <v>103</v>
      </c>
    </row>
    <row r="27" spans="1:2" x14ac:dyDescent="0.15">
      <c r="A27" s="249"/>
      <c r="B27" s="32" t="s">
        <v>104</v>
      </c>
    </row>
    <row r="28" spans="1:2" x14ac:dyDescent="0.15">
      <c r="A28" s="247" t="s">
        <v>79</v>
      </c>
      <c r="B28" s="32" t="s">
        <v>105</v>
      </c>
    </row>
    <row r="29" spans="1:2" x14ac:dyDescent="0.15">
      <c r="A29" s="247"/>
      <c r="B29" s="32" t="s">
        <v>106</v>
      </c>
    </row>
    <row r="30" spans="1:2" x14ac:dyDescent="0.15">
      <c r="A30" s="247"/>
      <c r="B30" s="32" t="s">
        <v>107</v>
      </c>
    </row>
    <row r="31" spans="1:2" x14ac:dyDescent="0.15">
      <c r="A31" s="194" t="s">
        <v>80</v>
      </c>
      <c r="B31" s="32" t="s">
        <v>108</v>
      </c>
    </row>
    <row r="32" spans="1:2" ht="13" x14ac:dyDescent="0.15">
      <c r="A32" s="256" t="s">
        <v>377</v>
      </c>
      <c r="B32" s="191" t="s">
        <v>373</v>
      </c>
    </row>
    <row r="33" spans="1:2" x14ac:dyDescent="0.15">
      <c r="A33" s="256"/>
      <c r="B33" s="32" t="s">
        <v>374</v>
      </c>
    </row>
    <row r="34" spans="1:2" x14ac:dyDescent="0.15">
      <c r="A34" s="247"/>
      <c r="B34" s="32" t="s">
        <v>375</v>
      </c>
    </row>
    <row r="35" spans="1:2" ht="13" thickBot="1" x14ac:dyDescent="0.2">
      <c r="A35" s="257"/>
      <c r="B35" s="33" t="s">
        <v>376</v>
      </c>
    </row>
    <row r="36" spans="1:2" ht="13" thickBot="1" x14ac:dyDescent="0.2"/>
    <row r="37" spans="1:2" x14ac:dyDescent="0.15">
      <c r="A37" s="252" t="s">
        <v>19</v>
      </c>
      <c r="B37" s="253"/>
    </row>
    <row r="38" spans="1:2" ht="121.25" customHeight="1" thickBot="1" x14ac:dyDescent="0.2">
      <c r="A38" s="254" t="s">
        <v>380</v>
      </c>
      <c r="B38" s="255"/>
    </row>
  </sheetData>
  <mergeCells count="12">
    <mergeCell ref="A7:A11"/>
    <mergeCell ref="A4:A6"/>
    <mergeCell ref="A1:B1"/>
    <mergeCell ref="A37:B37"/>
    <mergeCell ref="A38:B38"/>
    <mergeCell ref="A28:A30"/>
    <mergeCell ref="A24:A27"/>
    <mergeCell ref="A22:A23"/>
    <mergeCell ref="A19:A21"/>
    <mergeCell ref="A16:A18"/>
    <mergeCell ref="A12:A15"/>
    <mergeCell ref="A32:A35"/>
  </mergeCells>
  <pageMargins left="0.7" right="0.7" top="0.75" bottom="0.75" header="0.3" footer="0.3"/>
  <pageSetup paperSize="9" orientation="landscape" verticalDpi="0" r:id="rId1"/>
  <headerFooter>
    <oddHeader>&amp;C&amp;"-,Bold"Dreigingen specifiek voor soorten informatiesystemen.</oddHeader>
    <oddFooter>&amp;LPrintdatum: &amp;P&amp;RPaginanummer: &amp;P/&amp;N</oddFooter>
  </headerFooter>
  <rowBreaks count="1" manualBreakCount="1">
    <brk id="3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2898C-85E9-44BF-BD61-119CF05F40CE}">
  <dimension ref="A1:H30"/>
  <sheetViews>
    <sheetView topLeftCell="A22" zoomScale="176" zoomScaleNormal="100" workbookViewId="0">
      <selection activeCell="B11" sqref="B11"/>
    </sheetView>
  </sheetViews>
  <sheetFormatPr baseColWidth="10" defaultColWidth="8.83203125" defaultRowHeight="12" x14ac:dyDescent="0.15"/>
  <cols>
    <col min="1" max="1" width="25.1640625" style="20" customWidth="1"/>
    <col min="2" max="8" width="22.1640625" style="20" customWidth="1"/>
    <col min="9" max="16384" width="8.83203125" style="20"/>
  </cols>
  <sheetData>
    <row r="1" spans="1:8" ht="13" thickBot="1" x14ac:dyDescent="0.2">
      <c r="A1" s="250" t="s">
        <v>248</v>
      </c>
      <c r="B1" s="258"/>
      <c r="C1" s="258"/>
      <c r="D1" s="258"/>
      <c r="E1" s="258"/>
      <c r="F1" s="258"/>
      <c r="G1" s="258"/>
      <c r="H1" s="251"/>
    </row>
    <row r="2" spans="1:8" ht="13" thickBot="1" x14ac:dyDescent="0.2"/>
    <row r="3" spans="1:8" ht="13" x14ac:dyDescent="0.15">
      <c r="A3" s="99"/>
      <c r="B3" s="100"/>
      <c r="C3" s="100"/>
      <c r="D3" s="100"/>
      <c r="E3" s="64" t="s">
        <v>214</v>
      </c>
      <c r="F3" s="78" t="s">
        <v>216</v>
      </c>
      <c r="G3" s="65" t="s">
        <v>217</v>
      </c>
      <c r="H3" s="65" t="s">
        <v>218</v>
      </c>
    </row>
    <row r="4" spans="1:8" ht="27" thickBot="1" x14ac:dyDescent="0.2">
      <c r="A4" s="101"/>
      <c r="B4" s="76"/>
      <c r="C4" s="76"/>
      <c r="D4" s="76"/>
      <c r="E4" s="66" t="s">
        <v>215</v>
      </c>
      <c r="F4" s="79" t="s">
        <v>215</v>
      </c>
      <c r="G4" s="68" t="s">
        <v>215</v>
      </c>
      <c r="H4" s="68" t="s">
        <v>215</v>
      </c>
    </row>
    <row r="5" spans="1:8" ht="40" thickBot="1" x14ac:dyDescent="0.2">
      <c r="A5" s="101"/>
      <c r="B5" s="76"/>
      <c r="C5" s="76"/>
      <c r="D5" s="76"/>
      <c r="E5" s="77" t="s">
        <v>242</v>
      </c>
      <c r="F5" s="67" t="s">
        <v>243</v>
      </c>
      <c r="G5" s="67" t="s">
        <v>243</v>
      </c>
      <c r="H5" s="67" t="s">
        <v>243</v>
      </c>
    </row>
    <row r="6" spans="1:8" ht="13" thickBot="1" x14ac:dyDescent="0.2">
      <c r="A6" s="259"/>
      <c r="B6" s="260"/>
      <c r="C6" s="260"/>
      <c r="D6" s="260"/>
      <c r="E6" s="260"/>
      <c r="F6" s="260"/>
      <c r="G6" s="260"/>
      <c r="H6" s="261"/>
    </row>
    <row r="7" spans="1:8" ht="13" x14ac:dyDescent="0.15">
      <c r="A7" s="14" t="s">
        <v>219</v>
      </c>
      <c r="B7" s="14" t="s">
        <v>220</v>
      </c>
      <c r="C7" s="14" t="s">
        <v>221</v>
      </c>
      <c r="D7" s="14" t="s">
        <v>222</v>
      </c>
      <c r="E7" s="14" t="s">
        <v>223</v>
      </c>
      <c r="F7" s="14" t="s">
        <v>224</v>
      </c>
      <c r="G7" s="14" t="s">
        <v>225</v>
      </c>
      <c r="H7" s="102" t="s">
        <v>226</v>
      </c>
    </row>
    <row r="8" spans="1:8" x14ac:dyDescent="0.15">
      <c r="A8" s="262" t="s">
        <v>227</v>
      </c>
      <c r="B8" s="28"/>
      <c r="C8" s="28"/>
      <c r="D8" s="28"/>
      <c r="E8" s="28"/>
      <c r="F8" s="28"/>
      <c r="G8" s="28"/>
      <c r="H8" s="69"/>
    </row>
    <row r="9" spans="1:8" ht="37.25" customHeight="1" x14ac:dyDescent="0.15">
      <c r="A9" s="262"/>
      <c r="B9" s="28" t="s">
        <v>389</v>
      </c>
      <c r="C9" s="28" t="s">
        <v>390</v>
      </c>
      <c r="D9" s="28" t="s">
        <v>391</v>
      </c>
      <c r="E9" s="28" t="s">
        <v>392</v>
      </c>
      <c r="F9" s="28" t="s">
        <v>393</v>
      </c>
      <c r="G9" s="28" t="s">
        <v>394</v>
      </c>
      <c r="H9" s="69" t="s">
        <v>395</v>
      </c>
    </row>
    <row r="10" spans="1:8" ht="13" x14ac:dyDescent="0.15">
      <c r="A10" s="80" t="s">
        <v>396</v>
      </c>
      <c r="B10" s="28"/>
      <c r="C10" s="28"/>
      <c r="D10" s="28"/>
      <c r="E10" s="28"/>
      <c r="F10" s="28"/>
      <c r="G10" s="28"/>
      <c r="H10" s="69"/>
    </row>
    <row r="11" spans="1:8" ht="90" customHeight="1" x14ac:dyDescent="0.15">
      <c r="A11" s="70" t="s">
        <v>230</v>
      </c>
      <c r="B11" s="72"/>
      <c r="C11" s="72"/>
      <c r="D11" s="72"/>
      <c r="E11" s="72"/>
      <c r="F11" s="72"/>
      <c r="G11" s="72"/>
      <c r="H11" s="73"/>
    </row>
    <row r="12" spans="1:8" ht="90" customHeight="1" x14ac:dyDescent="0.15">
      <c r="A12" s="70" t="s">
        <v>229</v>
      </c>
      <c r="B12" s="72"/>
      <c r="C12" s="72"/>
      <c r="D12" s="72"/>
      <c r="E12" s="72"/>
      <c r="F12" s="72"/>
      <c r="G12" s="72"/>
      <c r="H12" s="73"/>
    </row>
    <row r="13" spans="1:8" ht="90" customHeight="1" x14ac:dyDescent="0.15">
      <c r="A13" s="70" t="s">
        <v>231</v>
      </c>
      <c r="B13" s="72"/>
      <c r="C13" s="72"/>
      <c r="D13" s="72"/>
      <c r="E13" s="72"/>
      <c r="F13" s="72"/>
      <c r="G13" s="72"/>
      <c r="H13" s="73"/>
    </row>
    <row r="14" spans="1:8" ht="90" customHeight="1" x14ac:dyDescent="0.15">
      <c r="A14" s="70" t="s">
        <v>232</v>
      </c>
      <c r="B14" s="72"/>
      <c r="C14" s="72"/>
      <c r="D14" s="72"/>
      <c r="E14" s="72"/>
      <c r="F14" s="72"/>
      <c r="G14" s="72"/>
      <c r="H14" s="73"/>
    </row>
    <row r="15" spans="1:8" ht="90" customHeight="1" x14ac:dyDescent="0.15">
      <c r="A15" s="70" t="s">
        <v>233</v>
      </c>
      <c r="B15" s="72"/>
      <c r="C15" s="72"/>
      <c r="D15" s="72"/>
      <c r="E15" s="72"/>
      <c r="F15" s="72"/>
      <c r="G15" s="72"/>
      <c r="H15" s="73"/>
    </row>
    <row r="16" spans="1:8" ht="90" customHeight="1" x14ac:dyDescent="0.15">
      <c r="A16" s="70" t="s">
        <v>234</v>
      </c>
      <c r="B16" s="72"/>
      <c r="C16" s="72"/>
      <c r="D16" s="72"/>
      <c r="E16" s="72"/>
      <c r="F16" s="72"/>
      <c r="G16" s="72"/>
      <c r="H16" s="73"/>
    </row>
    <row r="17" spans="1:8" ht="90" customHeight="1" x14ac:dyDescent="0.15">
      <c r="A17" s="70" t="s">
        <v>235</v>
      </c>
      <c r="B17" s="72"/>
      <c r="C17" s="72"/>
      <c r="D17" s="72"/>
      <c r="E17" s="72"/>
      <c r="F17" s="72"/>
      <c r="G17" s="72"/>
      <c r="H17" s="73"/>
    </row>
    <row r="18" spans="1:8" ht="90" customHeight="1" x14ac:dyDescent="0.15">
      <c r="A18" s="70" t="s">
        <v>236</v>
      </c>
      <c r="B18" s="72"/>
      <c r="C18" s="72"/>
      <c r="D18" s="72"/>
      <c r="E18" s="72"/>
      <c r="F18" s="72"/>
      <c r="G18" s="72"/>
      <c r="H18" s="73"/>
    </row>
    <row r="19" spans="1:8" ht="90" customHeight="1" x14ac:dyDescent="0.15">
      <c r="A19" s="70" t="s">
        <v>237</v>
      </c>
      <c r="B19" s="72"/>
      <c r="C19" s="72"/>
      <c r="D19" s="72"/>
      <c r="E19" s="72"/>
      <c r="F19" s="72"/>
      <c r="G19" s="72"/>
      <c r="H19" s="73"/>
    </row>
    <row r="20" spans="1:8" ht="90" customHeight="1" x14ac:dyDescent="0.15">
      <c r="A20" s="70" t="s">
        <v>238</v>
      </c>
      <c r="B20" s="72"/>
      <c r="C20" s="72"/>
      <c r="D20" s="72"/>
      <c r="E20" s="72"/>
      <c r="F20" s="72"/>
      <c r="G20" s="72"/>
      <c r="H20" s="73"/>
    </row>
    <row r="21" spans="1:8" ht="90" customHeight="1" x14ac:dyDescent="0.15">
      <c r="A21" s="70" t="s">
        <v>239</v>
      </c>
      <c r="B21" s="72"/>
      <c r="C21" s="72"/>
      <c r="D21" s="72"/>
      <c r="E21" s="72"/>
      <c r="F21" s="72"/>
      <c r="G21" s="72"/>
      <c r="H21" s="73"/>
    </row>
    <row r="22" spans="1:8" ht="90" customHeight="1" x14ac:dyDescent="0.15">
      <c r="A22" s="70" t="s">
        <v>240</v>
      </c>
      <c r="B22" s="72"/>
      <c r="C22" s="72"/>
      <c r="D22" s="72"/>
      <c r="E22" s="72"/>
      <c r="F22" s="72"/>
      <c r="G22" s="72"/>
      <c r="H22" s="73"/>
    </row>
    <row r="23" spans="1:8" ht="90" customHeight="1" x14ac:dyDescent="0.15">
      <c r="A23" s="70" t="s">
        <v>241</v>
      </c>
      <c r="B23" s="72"/>
      <c r="C23" s="72"/>
      <c r="D23" s="72"/>
      <c r="E23" s="72"/>
      <c r="F23" s="72"/>
      <c r="G23" s="72"/>
      <c r="H23" s="73"/>
    </row>
    <row r="24" spans="1:8" ht="90" customHeight="1" thickBot="1" x14ac:dyDescent="0.2">
      <c r="A24" s="71" t="s">
        <v>228</v>
      </c>
      <c r="B24" s="74"/>
      <c r="C24" s="74"/>
      <c r="D24" s="74"/>
      <c r="E24" s="74"/>
      <c r="F24" s="74"/>
      <c r="G24" s="74"/>
      <c r="H24" s="75"/>
    </row>
    <row r="25" spans="1:8" ht="13" thickBot="1" x14ac:dyDescent="0.2"/>
    <row r="26" spans="1:8" x14ac:dyDescent="0.15">
      <c r="A26" s="252" t="s">
        <v>19</v>
      </c>
      <c r="B26" s="267"/>
      <c r="C26" s="267"/>
      <c r="D26" s="267"/>
      <c r="E26" s="267"/>
      <c r="F26" s="267"/>
      <c r="G26" s="267"/>
      <c r="H26" s="253"/>
    </row>
    <row r="27" spans="1:8" ht="63" customHeight="1" x14ac:dyDescent="0.15">
      <c r="A27" s="263" t="s">
        <v>399</v>
      </c>
      <c r="B27" s="264"/>
      <c r="C27" s="264"/>
      <c r="D27" s="264"/>
      <c r="E27" s="264"/>
      <c r="F27" s="264"/>
      <c r="G27" s="264"/>
      <c r="H27" s="265"/>
    </row>
    <row r="28" spans="1:8" ht="15" customHeight="1" thickBot="1" x14ac:dyDescent="0.2">
      <c r="A28" s="268" t="s">
        <v>20</v>
      </c>
      <c r="B28" s="269"/>
      <c r="C28" s="269"/>
      <c r="D28" s="269"/>
      <c r="E28" s="269"/>
      <c r="F28" s="269"/>
      <c r="G28" s="269"/>
      <c r="H28" s="270"/>
    </row>
    <row r="29" spans="1:8" x14ac:dyDescent="0.15">
      <c r="A29" s="29"/>
    </row>
    <row r="30" spans="1:8" x14ac:dyDescent="0.15">
      <c r="A30" s="266"/>
      <c r="B30" s="266"/>
      <c r="C30" s="266"/>
      <c r="D30" s="266"/>
      <c r="E30" s="266"/>
      <c r="F30" s="266"/>
      <c r="G30" s="266"/>
      <c r="H30" s="266"/>
    </row>
  </sheetData>
  <mergeCells count="7">
    <mergeCell ref="A1:H1"/>
    <mergeCell ref="A6:H6"/>
    <mergeCell ref="A8:A9"/>
    <mergeCell ref="A27:H27"/>
    <mergeCell ref="A30:H30"/>
    <mergeCell ref="A26:H26"/>
    <mergeCell ref="A28:H28"/>
  </mergeCells>
  <pageMargins left="0.7" right="0.7" top="0.75" bottom="0.75" header="0.3" footer="0.3"/>
  <pageSetup paperSize="9" scale="66" orientation="landscape" verticalDpi="0" r:id="rId1"/>
  <headerFooter>
    <oddHeader>&amp;C&amp;"-,Bold"Model voor overzicht maatregeldoelstellingen.</oddHeader>
    <oddFooter>&amp;LPrintdatum: &amp;D&amp;RPaginanummer:  &amp;P/&amp;N</oddFooter>
  </headerFooter>
  <rowBreaks count="3" manualBreakCount="3">
    <brk id="14" max="7" man="1"/>
    <brk id="18" max="7" man="1"/>
    <brk id="22"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4302C-DFD8-4724-B71D-6F4580809645}">
  <dimension ref="A1:D22"/>
  <sheetViews>
    <sheetView zoomScale="150" zoomScaleNormal="100" workbookViewId="0">
      <selection activeCell="H21" sqref="H21"/>
    </sheetView>
  </sheetViews>
  <sheetFormatPr baseColWidth="10" defaultColWidth="8.83203125" defaultRowHeight="15" x14ac:dyDescent="0.2"/>
  <cols>
    <col min="1" max="1" width="25.5" customWidth="1"/>
    <col min="2" max="4" width="22.33203125" customWidth="1"/>
  </cols>
  <sheetData>
    <row r="1" spans="1:4" ht="16" thickBot="1" x14ac:dyDescent="0.25">
      <c r="A1" s="274" t="s">
        <v>249</v>
      </c>
      <c r="B1" s="275"/>
      <c r="C1" s="275"/>
      <c r="D1" s="276"/>
    </row>
    <row r="2" spans="1:4" ht="16" thickBot="1" x14ac:dyDescent="0.25"/>
    <row r="3" spans="1:4" ht="29.5" customHeight="1" x14ac:dyDescent="0.2">
      <c r="A3" s="4" t="s">
        <v>400</v>
      </c>
      <c r="B3" s="5" t="s">
        <v>244</v>
      </c>
      <c r="C3" s="5" t="s">
        <v>401</v>
      </c>
      <c r="D3" s="6" t="s">
        <v>245</v>
      </c>
    </row>
    <row r="4" spans="1:4" x14ac:dyDescent="0.2">
      <c r="A4" s="22"/>
      <c r="B4" s="21"/>
      <c r="C4" s="21"/>
      <c r="D4" s="23" t="s">
        <v>402</v>
      </c>
    </row>
    <row r="5" spans="1:4" ht="90" customHeight="1" x14ac:dyDescent="0.2">
      <c r="A5" s="70" t="s">
        <v>230</v>
      </c>
      <c r="B5" s="85" t="s">
        <v>246</v>
      </c>
      <c r="C5" s="85" t="s">
        <v>247</v>
      </c>
      <c r="D5" s="81"/>
    </row>
    <row r="6" spans="1:4" ht="90" customHeight="1" x14ac:dyDescent="0.2">
      <c r="A6" s="70" t="s">
        <v>229</v>
      </c>
      <c r="B6" s="82"/>
      <c r="C6" s="83"/>
      <c r="D6" s="81"/>
    </row>
    <row r="7" spans="1:4" ht="90" customHeight="1" x14ac:dyDescent="0.2">
      <c r="A7" s="70" t="s">
        <v>231</v>
      </c>
      <c r="B7" s="82"/>
      <c r="C7" s="83"/>
      <c r="D7" s="81"/>
    </row>
    <row r="8" spans="1:4" ht="90" customHeight="1" x14ac:dyDescent="0.2">
      <c r="A8" s="70" t="s">
        <v>232</v>
      </c>
      <c r="B8" s="82"/>
      <c r="C8" s="83"/>
      <c r="D8" s="81"/>
    </row>
    <row r="9" spans="1:4" ht="90" customHeight="1" x14ac:dyDescent="0.2">
      <c r="A9" s="70" t="s">
        <v>233</v>
      </c>
      <c r="B9" s="82"/>
      <c r="C9" s="83"/>
      <c r="D9" s="81"/>
    </row>
    <row r="10" spans="1:4" ht="90" customHeight="1" x14ac:dyDescent="0.2">
      <c r="A10" s="70" t="s">
        <v>234</v>
      </c>
      <c r="B10" s="82"/>
      <c r="C10" s="83"/>
      <c r="D10" s="81"/>
    </row>
    <row r="11" spans="1:4" ht="90" customHeight="1" x14ac:dyDescent="0.2">
      <c r="A11" s="70" t="s">
        <v>235</v>
      </c>
      <c r="B11" s="82"/>
      <c r="C11" s="83"/>
      <c r="D11" s="81"/>
    </row>
    <row r="12" spans="1:4" ht="90" customHeight="1" x14ac:dyDescent="0.2">
      <c r="A12" s="70" t="s">
        <v>236</v>
      </c>
      <c r="B12" s="82"/>
      <c r="C12" s="83"/>
      <c r="D12" s="81"/>
    </row>
    <row r="13" spans="1:4" ht="90" customHeight="1" x14ac:dyDescent="0.2">
      <c r="A13" s="70" t="s">
        <v>237</v>
      </c>
      <c r="B13" s="82"/>
      <c r="C13" s="83"/>
      <c r="D13" s="81"/>
    </row>
    <row r="14" spans="1:4" ht="90" customHeight="1" x14ac:dyDescent="0.2">
      <c r="A14" s="70" t="s">
        <v>238</v>
      </c>
      <c r="B14" s="82"/>
      <c r="C14" s="83"/>
      <c r="D14" s="81"/>
    </row>
    <row r="15" spans="1:4" ht="90" customHeight="1" x14ac:dyDescent="0.2">
      <c r="A15" s="70" t="s">
        <v>239</v>
      </c>
      <c r="B15" s="82"/>
      <c r="C15" s="83"/>
      <c r="D15" s="81"/>
    </row>
    <row r="16" spans="1:4" ht="90" customHeight="1" x14ac:dyDescent="0.2">
      <c r="A16" s="70" t="s">
        <v>240</v>
      </c>
      <c r="B16" s="82"/>
      <c r="C16" s="83"/>
      <c r="D16" s="81"/>
    </row>
    <row r="17" spans="1:4" ht="90" customHeight="1" x14ac:dyDescent="0.2">
      <c r="A17" s="70" t="s">
        <v>241</v>
      </c>
      <c r="B17" s="82"/>
      <c r="C17" s="83"/>
      <c r="D17" s="81"/>
    </row>
    <row r="18" spans="1:4" ht="90" customHeight="1" thickBot="1" x14ac:dyDescent="0.25">
      <c r="A18" s="71" t="s">
        <v>228</v>
      </c>
      <c r="B18" s="84"/>
      <c r="C18" s="84"/>
      <c r="D18" s="7"/>
    </row>
    <row r="19" spans="1:4" ht="16" thickBot="1" x14ac:dyDescent="0.25"/>
    <row r="20" spans="1:4" x14ac:dyDescent="0.2">
      <c r="A20" s="277" t="s">
        <v>19</v>
      </c>
      <c r="B20" s="278"/>
      <c r="C20" s="278"/>
      <c r="D20" s="279"/>
    </row>
    <row r="21" spans="1:4" ht="85.75" customHeight="1" x14ac:dyDescent="0.2">
      <c r="A21" s="218" t="s">
        <v>403</v>
      </c>
      <c r="B21" s="280"/>
      <c r="C21" s="280"/>
      <c r="D21" s="281"/>
    </row>
    <row r="22" spans="1:4" ht="16" thickBot="1" x14ac:dyDescent="0.25">
      <c r="A22" s="271" t="s">
        <v>20</v>
      </c>
      <c r="B22" s="272"/>
      <c r="C22" s="272"/>
      <c r="D22" s="273"/>
    </row>
  </sheetData>
  <mergeCells count="4">
    <mergeCell ref="A22:D22"/>
    <mergeCell ref="A1:D1"/>
    <mergeCell ref="A20:D20"/>
    <mergeCell ref="A21:D21"/>
  </mergeCells>
  <pageMargins left="0.7" right="0.7" top="0.75" bottom="0.75" header="0.3" footer="0.3"/>
  <pageSetup scale="98" orientation="landscape" verticalDpi="0" r:id="rId1"/>
  <headerFooter>
    <oddHeader>&amp;C&amp;"-,Bold"Model voor detailoverzicht maatregeldoelstellingen.</oddHeader>
    <oddFooter>&amp;LPrintdatum: &amp;D&amp;RPaginanumer: &amp;P/&amp;N</oddFooter>
  </headerFooter>
  <rowBreaks count="1" manualBreakCount="1">
    <brk id="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87B0F-A8B0-453F-81AF-3587D1C6BB7A}">
  <sheetPr filterMode="1"/>
  <dimension ref="A1:H130"/>
  <sheetViews>
    <sheetView zoomScale="129" zoomScaleNormal="129" workbookViewId="0">
      <selection activeCell="A4" sqref="A4:XFD4"/>
    </sheetView>
  </sheetViews>
  <sheetFormatPr baseColWidth="10" defaultColWidth="8.83203125" defaultRowHeight="12" x14ac:dyDescent="0.15"/>
  <cols>
    <col min="1" max="1" width="23.33203125" style="20" customWidth="1"/>
    <col min="2" max="2" width="99.5" style="20" customWidth="1"/>
    <col min="3" max="4" width="8.33203125" style="20" customWidth="1"/>
    <col min="5" max="6" width="11" style="20" customWidth="1"/>
    <col min="7" max="7" width="28" style="20" customWidth="1"/>
    <col min="8" max="16384" width="8.83203125" style="20"/>
  </cols>
  <sheetData>
    <row r="1" spans="1:8" s="27" customFormat="1" ht="15" customHeight="1" thickBot="1" x14ac:dyDescent="0.2">
      <c r="A1" s="229" t="s">
        <v>316</v>
      </c>
      <c r="B1" s="230"/>
      <c r="C1" s="230"/>
      <c r="D1" s="230"/>
      <c r="E1" s="230"/>
      <c r="F1" s="230"/>
      <c r="G1" s="230"/>
      <c r="H1" s="20"/>
    </row>
    <row r="2" spans="1:8" ht="13" thickBot="1" x14ac:dyDescent="0.2"/>
    <row r="3" spans="1:8" ht="36" customHeight="1" thickBot="1" x14ac:dyDescent="0.2">
      <c r="A3" s="292" t="s">
        <v>250</v>
      </c>
      <c r="B3" s="293"/>
      <c r="C3" s="126" t="s">
        <v>23</v>
      </c>
      <c r="D3" s="126" t="s">
        <v>25</v>
      </c>
      <c r="E3" s="126" t="s">
        <v>26</v>
      </c>
      <c r="F3" s="126" t="s">
        <v>251</v>
      </c>
      <c r="G3" s="116" t="s">
        <v>404</v>
      </c>
    </row>
    <row r="4" spans="1:8" ht="15" customHeight="1" x14ac:dyDescent="0.15">
      <c r="A4" s="117" t="s">
        <v>252</v>
      </c>
      <c r="B4" s="118" t="s">
        <v>22</v>
      </c>
      <c r="C4" s="129" t="s">
        <v>24</v>
      </c>
      <c r="D4" s="129" t="s">
        <v>24</v>
      </c>
      <c r="E4" s="129" t="s">
        <v>24</v>
      </c>
      <c r="F4" s="118" t="s">
        <v>253</v>
      </c>
      <c r="G4" s="119" t="s">
        <v>254</v>
      </c>
    </row>
    <row r="5" spans="1:8" ht="15" hidden="1" customHeight="1" x14ac:dyDescent="0.15">
      <c r="A5" s="285" t="s">
        <v>255</v>
      </c>
      <c r="B5" s="113" t="s">
        <v>117</v>
      </c>
      <c r="C5" s="127" t="str">
        <f>VLOOKUP(B5,Dreigingen!$C$5:$K$149,6,FALSE)</f>
        <v>L</v>
      </c>
      <c r="D5" s="127" t="str">
        <f>VLOOKUP(B5,Dreigingen!$C$5:$K$149,7,FALSE)</f>
        <v>L</v>
      </c>
      <c r="E5" s="57" t="str">
        <f>VLOOKUP(B5,Dreigingen!$C$5:$K$149,8,FALSE)</f>
        <v>LL</v>
      </c>
      <c r="F5" s="57" t="str">
        <f>VLOOKUP(B5,Dreigingen!$C$5:$K$149,9,FALSE)</f>
        <v>J</v>
      </c>
      <c r="G5" s="163"/>
    </row>
    <row r="6" spans="1:8" ht="15" hidden="1" customHeight="1" x14ac:dyDescent="0.15">
      <c r="A6" s="285"/>
      <c r="B6" s="2" t="s">
        <v>118</v>
      </c>
      <c r="C6" s="127" t="str">
        <f>VLOOKUP(B6,Dreigingen!$C$5:$K$149,6,FALSE)</f>
        <v>L</v>
      </c>
      <c r="D6" s="127" t="str">
        <f>VLOOKUP(B6,Dreigingen!$C$5:$K$149,7,FALSE)</f>
        <v>L</v>
      </c>
      <c r="E6" s="57" t="str">
        <f>VLOOKUP(B6,Dreigingen!$C$5:$K$149,8,FALSE)</f>
        <v>LL</v>
      </c>
      <c r="F6" s="57" t="str">
        <f>VLOOKUP(B6,Dreigingen!$C$5:$K$149,9,FALSE)</f>
        <v>J</v>
      </c>
      <c r="G6" s="163"/>
    </row>
    <row r="7" spans="1:8" ht="15" hidden="1" customHeight="1" x14ac:dyDescent="0.15">
      <c r="A7" s="285" t="s">
        <v>256</v>
      </c>
      <c r="B7" s="113" t="s">
        <v>119</v>
      </c>
      <c r="C7" s="127" t="str">
        <f>VLOOKUP(B7,Dreigingen!$C$5:$K$149,6,FALSE)</f>
        <v>L</v>
      </c>
      <c r="D7" s="127" t="str">
        <f>VLOOKUP(B7,Dreigingen!$C$5:$K$149,7,FALSE)</f>
        <v>L</v>
      </c>
      <c r="E7" s="57" t="str">
        <f>VLOOKUP(B7,Dreigingen!$C$5:$K$149,8,FALSE)</f>
        <v>LL</v>
      </c>
      <c r="F7" s="57" t="str">
        <f>VLOOKUP(B7,Dreigingen!$C$5:$K$149,9,FALSE)</f>
        <v>J</v>
      </c>
      <c r="G7" s="163"/>
    </row>
    <row r="8" spans="1:8" ht="15" hidden="1" customHeight="1" x14ac:dyDescent="0.15">
      <c r="A8" s="285"/>
      <c r="B8" s="113" t="s">
        <v>120</v>
      </c>
      <c r="C8" s="127" t="str">
        <f>VLOOKUP(B8,Dreigingen!$C$5:$K$149,6,FALSE)</f>
        <v>L</v>
      </c>
      <c r="D8" s="127" t="str">
        <f>VLOOKUP(B8,Dreigingen!$C$5:$K$149,7,FALSE)</f>
        <v>L</v>
      </c>
      <c r="E8" s="57" t="str">
        <f>VLOOKUP(B8,Dreigingen!$C$5:$K$149,8,FALSE)</f>
        <v>LL</v>
      </c>
      <c r="F8" s="57" t="str">
        <f>VLOOKUP(B8,Dreigingen!$C$5:$K$149,9,FALSE)</f>
        <v>J</v>
      </c>
      <c r="G8" s="163"/>
    </row>
    <row r="9" spans="1:8" ht="15" hidden="1" customHeight="1" x14ac:dyDescent="0.15">
      <c r="A9" s="285"/>
      <c r="B9" s="113" t="s">
        <v>121</v>
      </c>
      <c r="C9" s="127" t="str">
        <f>VLOOKUP(B9,Dreigingen!$C$5:$K$149,6,FALSE)</f>
        <v>L</v>
      </c>
      <c r="D9" s="127" t="str">
        <f>VLOOKUP(B9,Dreigingen!$C$5:$K$149,7,FALSE)</f>
        <v>L</v>
      </c>
      <c r="E9" s="57" t="str">
        <f>VLOOKUP(B9,Dreigingen!$C$5:$K$149,8,FALSE)</f>
        <v>LL</v>
      </c>
      <c r="F9" s="57" t="str">
        <f>VLOOKUP(B9,Dreigingen!$C$5:$K$149,9,FALSE)</f>
        <v>J</v>
      </c>
      <c r="G9" s="163"/>
    </row>
    <row r="10" spans="1:8" ht="15" hidden="1" customHeight="1" x14ac:dyDescent="0.15">
      <c r="A10" s="285"/>
      <c r="B10" s="2" t="s">
        <v>122</v>
      </c>
      <c r="C10" s="127" t="str">
        <f>VLOOKUP(B10,Dreigingen!$C$5:$K$149,6,FALSE)</f>
        <v>L</v>
      </c>
      <c r="D10" s="127" t="str">
        <f>VLOOKUP(B10,Dreigingen!$C$5:$K$149,7,FALSE)</f>
        <v>L</v>
      </c>
      <c r="E10" s="57" t="str">
        <f>VLOOKUP(B10,Dreigingen!$C$5:$K$149,8,FALSE)</f>
        <v>LL</v>
      </c>
      <c r="F10" s="57" t="str">
        <f>VLOOKUP(B10,Dreigingen!$C$5:$K$149,9,FALSE)</f>
        <v>J</v>
      </c>
      <c r="G10" s="163"/>
    </row>
    <row r="11" spans="1:8" ht="15" hidden="1" customHeight="1" x14ac:dyDescent="0.15">
      <c r="A11" s="285"/>
      <c r="B11" s="113" t="s">
        <v>123</v>
      </c>
      <c r="C11" s="127" t="str">
        <f>VLOOKUP(B11,Dreigingen!$C$5:$K$149,6,FALSE)</f>
        <v>L</v>
      </c>
      <c r="D11" s="127" t="str">
        <f>VLOOKUP(B11,Dreigingen!$C$5:$K$149,7,FALSE)</f>
        <v>L</v>
      </c>
      <c r="E11" s="57" t="str">
        <f>VLOOKUP(B11,Dreigingen!$C$5:$K$149,8,FALSE)</f>
        <v>LL</v>
      </c>
      <c r="F11" s="57" t="str">
        <f>VLOOKUP(B11,Dreigingen!$C$5:$K$149,9,FALSE)</f>
        <v>J</v>
      </c>
      <c r="G11" s="163"/>
    </row>
    <row r="12" spans="1:8" ht="15" hidden="1" customHeight="1" x14ac:dyDescent="0.15">
      <c r="A12" s="285" t="s">
        <v>257</v>
      </c>
      <c r="B12" s="2" t="s">
        <v>124</v>
      </c>
      <c r="C12" s="127" t="str">
        <f>VLOOKUP(B12,Dreigingen!$C$5:$K$149,6,FALSE)</f>
        <v>L</v>
      </c>
      <c r="D12" s="127" t="str">
        <f>VLOOKUP(B12,Dreigingen!$C$5:$K$149,7,FALSE)</f>
        <v>L</v>
      </c>
      <c r="E12" s="57" t="str">
        <f>VLOOKUP(B12,Dreigingen!$C$5:$K$149,8,FALSE)</f>
        <v>LL</v>
      </c>
      <c r="F12" s="57" t="str">
        <f>VLOOKUP(B12,Dreigingen!$C$5:$K$149,9,FALSE)</f>
        <v>J</v>
      </c>
      <c r="G12" s="163"/>
    </row>
    <row r="13" spans="1:8" ht="15" hidden="1" customHeight="1" x14ac:dyDescent="0.15">
      <c r="A13" s="285"/>
      <c r="B13" s="2" t="s">
        <v>351</v>
      </c>
      <c r="C13" s="127" t="str">
        <f>VLOOKUP(B13,Dreigingen!$C$5:$K$149,6,FALSE)</f>
        <v>L</v>
      </c>
      <c r="D13" s="127" t="str">
        <f>VLOOKUP(B13,Dreigingen!$C$5:$K$149,7,FALSE)</f>
        <v>L</v>
      </c>
      <c r="E13" s="57" t="str">
        <f>VLOOKUP(B13,Dreigingen!$C$5:$K$149,8,FALSE)</f>
        <v>LL</v>
      </c>
      <c r="F13" s="57" t="str">
        <f>VLOOKUP(B13,Dreigingen!$C$5:$K$149,9,FALSE)</f>
        <v>J</v>
      </c>
      <c r="G13" s="163"/>
    </row>
    <row r="14" spans="1:8" ht="15" hidden="1" customHeight="1" x14ac:dyDescent="0.15">
      <c r="A14" s="286"/>
      <c r="B14" s="2" t="s">
        <v>349</v>
      </c>
      <c r="C14" s="127" t="str">
        <f>VLOOKUP(B14,Dreigingen!$C$5:$K$149,6,FALSE)</f>
        <v>L</v>
      </c>
      <c r="D14" s="127" t="str">
        <f>VLOOKUP(B14,Dreigingen!$C$5:$K$149,7,FALSE)</f>
        <v>L</v>
      </c>
      <c r="E14" s="57" t="str">
        <f>VLOOKUP(B14,Dreigingen!$C$5:$K$149,8,FALSE)</f>
        <v>LL</v>
      </c>
      <c r="F14" s="57" t="str">
        <f>VLOOKUP(B14,Dreigingen!$C$5:$K$149,9,FALSE)</f>
        <v>J</v>
      </c>
      <c r="G14" s="163"/>
    </row>
    <row r="15" spans="1:8" ht="15" hidden="1" customHeight="1" x14ac:dyDescent="0.15">
      <c r="A15" s="286"/>
      <c r="B15" s="2" t="s">
        <v>353</v>
      </c>
      <c r="C15" s="127" t="str">
        <f>VLOOKUP(B15,Dreigingen!$C$5:$K$149,6,FALSE)</f>
        <v>L</v>
      </c>
      <c r="D15" s="127" t="str">
        <f>VLOOKUP(B15,Dreigingen!$C$5:$K$149,7,FALSE)</f>
        <v>L</v>
      </c>
      <c r="E15" s="57" t="str">
        <f>VLOOKUP(B15,Dreigingen!$C$5:$K$149,8,FALSE)</f>
        <v>LL</v>
      </c>
      <c r="F15" s="57" t="str">
        <f>VLOOKUP(B15,Dreigingen!$C$5:$K$149,9,FALSE)</f>
        <v>J</v>
      </c>
      <c r="G15" s="163"/>
    </row>
    <row r="16" spans="1:8" ht="15" hidden="1" customHeight="1" thickBot="1" x14ac:dyDescent="0.15">
      <c r="A16" s="286"/>
      <c r="B16" s="130" t="s">
        <v>125</v>
      </c>
      <c r="C16" s="131" t="str">
        <f>VLOOKUP(B16,Dreigingen!$C$5:$K$149,6,FALSE)</f>
        <v>L</v>
      </c>
      <c r="D16" s="131" t="str">
        <f>VLOOKUP(B16,Dreigingen!$C$5:$K$149,7,FALSE)</f>
        <v>L</v>
      </c>
      <c r="E16" s="132" t="str">
        <f>VLOOKUP(B16,Dreigingen!$C$5:$K$149,8,FALSE)</f>
        <v>LL</v>
      </c>
      <c r="F16" s="57" t="str">
        <f>VLOOKUP(B16,Dreigingen!$C$5:$K$149,9,FALSE)</f>
        <v>J</v>
      </c>
      <c r="G16" s="167"/>
    </row>
    <row r="17" spans="1:7" ht="15" hidden="1" customHeight="1" x14ac:dyDescent="0.15">
      <c r="A17" s="120" t="s">
        <v>4</v>
      </c>
      <c r="B17" s="121" t="s">
        <v>22</v>
      </c>
      <c r="C17" s="121" t="s">
        <v>24</v>
      </c>
      <c r="D17" s="121" t="s">
        <v>24</v>
      </c>
      <c r="E17" s="121" t="s">
        <v>24</v>
      </c>
      <c r="F17" s="121" t="s">
        <v>253</v>
      </c>
      <c r="G17" s="122" t="s">
        <v>254</v>
      </c>
    </row>
    <row r="18" spans="1:7" ht="15" hidden="1" customHeight="1" x14ac:dyDescent="0.15">
      <c r="A18" s="282" t="s">
        <v>258</v>
      </c>
      <c r="B18" s="113" t="s">
        <v>126</v>
      </c>
      <c r="C18" s="127" t="str">
        <f>VLOOKUP(B18,Dreigingen!$C$5:$K$149,6,FALSE)</f>
        <v>L</v>
      </c>
      <c r="D18" s="127" t="str">
        <f>VLOOKUP(B18,Dreigingen!$C$5:$K$149,7,FALSE)</f>
        <v>L</v>
      </c>
      <c r="E18" s="57" t="str">
        <f>VLOOKUP(B18,Dreigingen!$C$5:$K$149,8,FALSE)</f>
        <v>LL</v>
      </c>
      <c r="F18" s="57" t="str">
        <f>VLOOKUP(B18,Dreigingen!$C$5:$K$149,9,FALSE)</f>
        <v>J</v>
      </c>
      <c r="G18" s="163"/>
    </row>
    <row r="19" spans="1:7" ht="15" hidden="1" customHeight="1" x14ac:dyDescent="0.15">
      <c r="A19" s="282"/>
      <c r="B19" s="113" t="s">
        <v>127</v>
      </c>
      <c r="C19" s="127" t="str">
        <f>VLOOKUP(B19,Dreigingen!$C$5:$K$149,6,FALSE)</f>
        <v>L</v>
      </c>
      <c r="D19" s="127" t="str">
        <f>VLOOKUP(B19,Dreigingen!$C$5:$K$149,7,FALSE)</f>
        <v>L</v>
      </c>
      <c r="E19" s="57" t="str">
        <f>VLOOKUP(B19,Dreigingen!$C$5:$K$149,8,FALSE)</f>
        <v>LL</v>
      </c>
      <c r="F19" s="57" t="str">
        <f>VLOOKUP(B19,Dreigingen!$C$5:$K$149,9,FALSE)</f>
        <v>J</v>
      </c>
      <c r="G19" s="163"/>
    </row>
    <row r="20" spans="1:7" ht="15" hidden="1" customHeight="1" x14ac:dyDescent="0.15">
      <c r="A20" s="282"/>
      <c r="B20" s="2" t="s">
        <v>387</v>
      </c>
      <c r="C20" s="127" t="str">
        <f>VLOOKUP(B20,Dreigingen!$C$5:$K$149,6,FALSE)</f>
        <v>L</v>
      </c>
      <c r="D20" s="127" t="str">
        <f>VLOOKUP(B20,Dreigingen!$C$5:$K$149,7,FALSE)</f>
        <v>L</v>
      </c>
      <c r="E20" s="57" t="str">
        <f>VLOOKUP(B20,Dreigingen!$C$5:$K$149,8,FALSE)</f>
        <v>LL</v>
      </c>
      <c r="F20" s="57" t="str">
        <f>VLOOKUP(B20,Dreigingen!$C$5:$K$149,9,FALSE)</f>
        <v>J</v>
      </c>
      <c r="G20" s="163"/>
    </row>
    <row r="21" spans="1:7" ht="15" hidden="1" customHeight="1" x14ac:dyDescent="0.15">
      <c r="A21" s="282" t="s">
        <v>259</v>
      </c>
      <c r="B21" s="113" t="s">
        <v>128</v>
      </c>
      <c r="C21" s="127" t="str">
        <f>VLOOKUP(B21,Dreigingen!$C$5:$K$149,6,FALSE)</f>
        <v>L</v>
      </c>
      <c r="D21" s="127" t="str">
        <f>VLOOKUP(B21,Dreigingen!$C$5:$K$149,7,FALSE)</f>
        <v>L</v>
      </c>
      <c r="E21" s="57" t="str">
        <f>VLOOKUP(B21,Dreigingen!$C$5:$K$149,8,FALSE)</f>
        <v>LL</v>
      </c>
      <c r="F21" s="57" t="str">
        <f>VLOOKUP(B21,Dreigingen!$C$5:$K$149,9,FALSE)</f>
        <v>J</v>
      </c>
      <c r="G21" s="163"/>
    </row>
    <row r="22" spans="1:7" ht="15" hidden="1" customHeight="1" x14ac:dyDescent="0.15">
      <c r="A22" s="282"/>
      <c r="B22" s="113" t="s">
        <v>129</v>
      </c>
      <c r="C22" s="127" t="str">
        <f>VLOOKUP(B22,Dreigingen!$C$5:$K$149,6,FALSE)</f>
        <v>L</v>
      </c>
      <c r="D22" s="127" t="str">
        <f>VLOOKUP(B22,Dreigingen!$C$5:$K$149,7,FALSE)</f>
        <v>L</v>
      </c>
      <c r="E22" s="57" t="str">
        <f>VLOOKUP(B22,Dreigingen!$C$5:$K$149,8,FALSE)</f>
        <v>LL</v>
      </c>
      <c r="F22" s="57" t="str">
        <f>VLOOKUP(B22,Dreigingen!$C$5:$K$149,9,FALSE)</f>
        <v>J</v>
      </c>
      <c r="G22" s="163"/>
    </row>
    <row r="23" spans="1:7" ht="15" hidden="1" customHeight="1" x14ac:dyDescent="0.15">
      <c r="A23" s="282"/>
      <c r="B23" s="113" t="s">
        <v>130</v>
      </c>
      <c r="C23" s="127" t="str">
        <f>VLOOKUP(B23,Dreigingen!$C$5:$K$149,6,FALSE)</f>
        <v>L</v>
      </c>
      <c r="D23" s="127" t="str">
        <f>VLOOKUP(B23,Dreigingen!$C$5:$K$149,7,FALSE)</f>
        <v>L</v>
      </c>
      <c r="E23" s="57" t="str">
        <f>VLOOKUP(B23,Dreigingen!$C$5:$K$149,8,FALSE)</f>
        <v>LL</v>
      </c>
      <c r="F23" s="57" t="str">
        <f>VLOOKUP(B23,Dreigingen!$C$5:$K$149,9,FALSE)</f>
        <v>J</v>
      </c>
      <c r="G23" s="163"/>
    </row>
    <row r="24" spans="1:7" ht="15" hidden="1" customHeight="1" x14ac:dyDescent="0.15">
      <c r="A24" s="282"/>
      <c r="B24" s="113" t="s">
        <v>260</v>
      </c>
      <c r="C24" s="127" t="str">
        <f>VLOOKUP(B24,Dreigingen!$C$5:$K$149,6,FALSE)</f>
        <v>L</v>
      </c>
      <c r="D24" s="127" t="str">
        <f>VLOOKUP(B24,Dreigingen!$C$5:$K$149,7,FALSE)</f>
        <v>L</v>
      </c>
      <c r="E24" s="57" t="str">
        <f>VLOOKUP(B24,Dreigingen!$C$5:$K$149,8,FALSE)</f>
        <v>LL</v>
      </c>
      <c r="F24" s="57" t="str">
        <f>VLOOKUP(B24,Dreigingen!$C$5:$K$149,9,FALSE)</f>
        <v>J</v>
      </c>
      <c r="G24" s="163"/>
    </row>
    <row r="25" spans="1:7" ht="15" hidden="1" customHeight="1" x14ac:dyDescent="0.15">
      <c r="A25" s="282"/>
      <c r="B25" s="113" t="s">
        <v>261</v>
      </c>
      <c r="C25" s="127" t="str">
        <f>VLOOKUP(B25,Dreigingen!$C$5:$K$149,6,FALSE)</f>
        <v>L</v>
      </c>
      <c r="D25" s="127" t="str">
        <f>VLOOKUP(B25,Dreigingen!$C$5:$K$149,7,FALSE)</f>
        <v>L</v>
      </c>
      <c r="E25" s="57" t="str">
        <f>VLOOKUP(B25,Dreigingen!$C$5:$K$149,8,FALSE)</f>
        <v>LL</v>
      </c>
      <c r="F25" s="57" t="str">
        <f>VLOOKUP(B25,Dreigingen!$C$5:$K$149,9,FALSE)</f>
        <v>J</v>
      </c>
      <c r="G25" s="163"/>
    </row>
    <row r="26" spans="1:7" ht="15" hidden="1" customHeight="1" x14ac:dyDescent="0.15">
      <c r="A26" s="282"/>
      <c r="B26" s="113" t="s">
        <v>132</v>
      </c>
      <c r="C26" s="127" t="str">
        <f>VLOOKUP(B26,Dreigingen!$C$5:$K$149,6,FALSE)</f>
        <v>L</v>
      </c>
      <c r="D26" s="127" t="str">
        <f>VLOOKUP(B26,Dreigingen!$C$5:$K$149,7,FALSE)</f>
        <v>L</v>
      </c>
      <c r="E26" s="57" t="str">
        <f>VLOOKUP(B26,Dreigingen!$C$5:$K$149,8,FALSE)</f>
        <v>LL</v>
      </c>
      <c r="F26" s="57" t="str">
        <f>VLOOKUP(B26,Dreigingen!$C$5:$K$149,9,FALSE)</f>
        <v>J</v>
      </c>
      <c r="G26" s="163"/>
    </row>
    <row r="27" spans="1:7" ht="15" hidden="1" customHeight="1" x14ac:dyDescent="0.15">
      <c r="A27" s="282" t="s">
        <v>262</v>
      </c>
      <c r="B27" s="113" t="s">
        <v>135</v>
      </c>
      <c r="C27" s="127" t="str">
        <f>VLOOKUP(B27,Dreigingen!$C$5:$K$149,6,FALSE)</f>
        <v>L</v>
      </c>
      <c r="D27" s="127" t="str">
        <f>VLOOKUP(B27,Dreigingen!$C$5:$K$149,7,FALSE)</f>
        <v>L</v>
      </c>
      <c r="E27" s="57" t="str">
        <f>VLOOKUP(B27,Dreigingen!$C$5:$K$149,8,FALSE)</f>
        <v>LL</v>
      </c>
      <c r="F27" s="57" t="str">
        <f>VLOOKUP(B27,Dreigingen!$C$5:$K$149,9,FALSE)</f>
        <v>J</v>
      </c>
      <c r="G27" s="163"/>
    </row>
    <row r="28" spans="1:7" ht="15" hidden="1" customHeight="1" x14ac:dyDescent="0.15">
      <c r="A28" s="282"/>
      <c r="B28" s="113" t="s">
        <v>136</v>
      </c>
      <c r="C28" s="127" t="str">
        <f>VLOOKUP(B28,Dreigingen!$C$5:$K$149,6,FALSE)</f>
        <v>L</v>
      </c>
      <c r="D28" s="127" t="str">
        <f>VLOOKUP(B28,Dreigingen!$C$5:$K$149,7,FALSE)</f>
        <v>L</v>
      </c>
      <c r="E28" s="57" t="str">
        <f>VLOOKUP(B28,Dreigingen!$C$5:$K$149,8,FALSE)</f>
        <v>LL</v>
      </c>
      <c r="F28" s="57" t="str">
        <f>VLOOKUP(B28,Dreigingen!$C$5:$K$149,9,FALSE)</f>
        <v>J</v>
      </c>
      <c r="G28" s="163"/>
    </row>
    <row r="29" spans="1:7" ht="15" hidden="1" customHeight="1" x14ac:dyDescent="0.15">
      <c r="A29" s="282"/>
      <c r="B29" s="113" t="s">
        <v>137</v>
      </c>
      <c r="C29" s="127" t="str">
        <f>VLOOKUP(B29,Dreigingen!$C$5:$K$149,6,FALSE)</f>
        <v>L</v>
      </c>
      <c r="D29" s="127" t="str">
        <f>VLOOKUP(B29,Dreigingen!$C$5:$K$149,7,FALSE)</f>
        <v>L</v>
      </c>
      <c r="E29" s="57" t="str">
        <f>VLOOKUP(B29,Dreigingen!$C$5:$K$149,8,FALSE)</f>
        <v>LL</v>
      </c>
      <c r="F29" s="57" t="str">
        <f>VLOOKUP(B29,Dreigingen!$C$5:$K$149,9,FALSE)</f>
        <v>J</v>
      </c>
      <c r="G29" s="163"/>
    </row>
    <row r="30" spans="1:7" ht="15" hidden="1" customHeight="1" x14ac:dyDescent="0.15">
      <c r="A30" s="282"/>
      <c r="B30" s="2" t="s">
        <v>308</v>
      </c>
      <c r="C30" s="127" t="str">
        <f>VLOOKUP(B30,Dreigingen!$C$5:$K$149,6,FALSE)</f>
        <v>L</v>
      </c>
      <c r="D30" s="127" t="str">
        <f>VLOOKUP(B30,Dreigingen!$C$5:$K$149,7,FALSE)</f>
        <v>L</v>
      </c>
      <c r="E30" s="57" t="str">
        <f>VLOOKUP(B30,Dreigingen!$C$5:$K$149,8,FALSE)</f>
        <v>LL</v>
      </c>
      <c r="F30" s="57" t="str">
        <f>VLOOKUP(B30,Dreigingen!$C$5:$K$149,9,FALSE)</f>
        <v>J</v>
      </c>
      <c r="G30" s="163"/>
    </row>
    <row r="31" spans="1:7" ht="15" hidden="1" customHeight="1" thickBot="1" x14ac:dyDescent="0.15">
      <c r="A31" s="287"/>
      <c r="B31" s="130" t="s">
        <v>138</v>
      </c>
      <c r="C31" s="131" t="str">
        <f>VLOOKUP(B31,Dreigingen!$C$5:$K$149,6,FALSE)</f>
        <v>L</v>
      </c>
      <c r="D31" s="131" t="str">
        <f>VLOOKUP(B31,Dreigingen!$C$5:$K$149,7,FALSE)</f>
        <v>L</v>
      </c>
      <c r="E31" s="132" t="str">
        <f>VLOOKUP(B31,Dreigingen!$C$5:$K$149,8,FALSE)</f>
        <v>LL</v>
      </c>
      <c r="F31" s="57" t="str">
        <f>VLOOKUP(B31,Dreigingen!$C$5:$K$149,9,FALSE)</f>
        <v>J</v>
      </c>
      <c r="G31" s="167"/>
    </row>
    <row r="32" spans="1:7" ht="15" hidden="1" customHeight="1" x14ac:dyDescent="0.15">
      <c r="A32" s="123" t="s">
        <v>5</v>
      </c>
      <c r="B32" s="118" t="s">
        <v>22</v>
      </c>
      <c r="C32" s="118" t="s">
        <v>24</v>
      </c>
      <c r="D32" s="118" t="s">
        <v>24</v>
      </c>
      <c r="E32" s="118" t="s">
        <v>24</v>
      </c>
      <c r="F32" s="118" t="s">
        <v>253</v>
      </c>
      <c r="G32" s="119" t="s">
        <v>405</v>
      </c>
    </row>
    <row r="33" spans="1:7" ht="15" hidden="1" customHeight="1" x14ac:dyDescent="0.15">
      <c r="A33" s="285" t="s">
        <v>263</v>
      </c>
      <c r="B33" s="2" t="s">
        <v>139</v>
      </c>
      <c r="C33" s="127" t="str">
        <f>VLOOKUP(B33,Dreigingen!$C$5:$K$149,6,FALSE)</f>
        <v>L</v>
      </c>
      <c r="D33" s="127" t="str">
        <f>VLOOKUP(B33,Dreigingen!$C$5:$K$149,7,FALSE)</f>
        <v>L</v>
      </c>
      <c r="E33" s="57" t="str">
        <f>VLOOKUP(B33,Dreigingen!$C$5:$K$149,8,FALSE)</f>
        <v>LL</v>
      </c>
      <c r="F33" s="57" t="str">
        <f>VLOOKUP(B33,Dreigingen!$C$5:$K$149,9,FALSE)</f>
        <v>J</v>
      </c>
      <c r="G33" s="163"/>
    </row>
    <row r="34" spans="1:7" ht="15" hidden="1" customHeight="1" x14ac:dyDescent="0.15">
      <c r="A34" s="285"/>
      <c r="B34" s="2" t="s">
        <v>264</v>
      </c>
      <c r="C34" s="127" t="str">
        <f>VLOOKUP(B34,Dreigingen!$C$5:$K$149,6,FALSE)</f>
        <v>L</v>
      </c>
      <c r="D34" s="127" t="str">
        <f>VLOOKUP(B34,Dreigingen!$C$5:$K$149,7,FALSE)</f>
        <v>L</v>
      </c>
      <c r="E34" s="57" t="str">
        <f>VLOOKUP(B34,Dreigingen!$C$5:$K$149,8,FALSE)</f>
        <v>LL</v>
      </c>
      <c r="F34" s="57" t="str">
        <f>VLOOKUP(B34,Dreigingen!$C$5:$K$149,9,FALSE)</f>
        <v>J</v>
      </c>
      <c r="G34" s="163"/>
    </row>
    <row r="35" spans="1:7" ht="15" hidden="1" customHeight="1" x14ac:dyDescent="0.15">
      <c r="A35" s="285"/>
      <c r="B35" s="2" t="s">
        <v>140</v>
      </c>
      <c r="C35" s="127" t="str">
        <f>VLOOKUP(B35,Dreigingen!$C$5:$K$149,6,FALSE)</f>
        <v>L</v>
      </c>
      <c r="D35" s="127" t="str">
        <f>VLOOKUP(B35,Dreigingen!$C$5:$K$149,7,FALSE)</f>
        <v>L</v>
      </c>
      <c r="E35" s="57" t="str">
        <f>VLOOKUP(B35,Dreigingen!$C$5:$K$149,8,FALSE)</f>
        <v>LL</v>
      </c>
      <c r="F35" s="57" t="str">
        <f>VLOOKUP(B35,Dreigingen!$C$5:$K$149,9,FALSE)</f>
        <v>J</v>
      </c>
      <c r="G35" s="163"/>
    </row>
    <row r="36" spans="1:7" ht="15" hidden="1" customHeight="1" x14ac:dyDescent="0.15">
      <c r="A36" s="285"/>
      <c r="B36" s="113" t="s">
        <v>141</v>
      </c>
      <c r="C36" s="127" t="str">
        <f>VLOOKUP(B36,Dreigingen!$C$5:$K$149,6,FALSE)</f>
        <v>L</v>
      </c>
      <c r="D36" s="127" t="str">
        <f>VLOOKUP(B36,Dreigingen!$C$5:$K$149,7,FALSE)</f>
        <v>L</v>
      </c>
      <c r="E36" s="57" t="str">
        <f>VLOOKUP(B36,Dreigingen!$C$5:$K$149,8,FALSE)</f>
        <v>LL</v>
      </c>
      <c r="F36" s="57" t="str">
        <f>VLOOKUP(B36,Dreigingen!$C$5:$K$149,9,FALSE)</f>
        <v>J</v>
      </c>
      <c r="G36" s="163"/>
    </row>
    <row r="37" spans="1:7" ht="15" hidden="1" customHeight="1" x14ac:dyDescent="0.15">
      <c r="A37" s="285" t="s">
        <v>265</v>
      </c>
      <c r="B37" s="113" t="s">
        <v>143</v>
      </c>
      <c r="C37" s="127" t="str">
        <f>VLOOKUP(B37,Dreigingen!$C$5:$K$149,6,FALSE)</f>
        <v>L</v>
      </c>
      <c r="D37" s="127" t="str">
        <f>VLOOKUP(B37,Dreigingen!$C$5:$K$149,7,FALSE)</f>
        <v>L</v>
      </c>
      <c r="E37" s="57" t="str">
        <f>VLOOKUP(B37,Dreigingen!$C$5:$K$149,8,FALSE)</f>
        <v>LL</v>
      </c>
      <c r="F37" s="57" t="str">
        <f>VLOOKUP(B37,Dreigingen!$C$5:$K$149,9,FALSE)</f>
        <v>J</v>
      </c>
      <c r="G37" s="163"/>
    </row>
    <row r="38" spans="1:7" ht="15" hidden="1" customHeight="1" x14ac:dyDescent="0.15">
      <c r="A38" s="285"/>
      <c r="B38" s="2" t="s">
        <v>144</v>
      </c>
      <c r="C38" s="127" t="str">
        <f>VLOOKUP(B38,Dreigingen!$C$5:$K$149,6,FALSE)</f>
        <v>L</v>
      </c>
      <c r="D38" s="127" t="str">
        <f>VLOOKUP(B38,Dreigingen!$C$5:$K$149,7,FALSE)</f>
        <v>L</v>
      </c>
      <c r="E38" s="57" t="str">
        <f>VLOOKUP(B38,Dreigingen!$C$5:$K$149,8,FALSE)</f>
        <v>LL</v>
      </c>
      <c r="F38" s="57" t="str">
        <f>VLOOKUP(B38,Dreigingen!$C$5:$K$149,9,FALSE)</f>
        <v>J</v>
      </c>
      <c r="G38" s="163"/>
    </row>
    <row r="39" spans="1:7" ht="15" hidden="1" customHeight="1" x14ac:dyDescent="0.15">
      <c r="A39" s="285"/>
      <c r="B39" s="2" t="s">
        <v>145</v>
      </c>
      <c r="C39" s="127" t="str">
        <f>VLOOKUP(B39,Dreigingen!$C$5:$K$149,6,FALSE)</f>
        <v>L</v>
      </c>
      <c r="D39" s="127" t="str">
        <f>VLOOKUP(B39,Dreigingen!$C$5:$K$149,7,FALSE)</f>
        <v>L</v>
      </c>
      <c r="E39" s="57" t="str">
        <f>VLOOKUP(B39,Dreigingen!$C$5:$K$149,8,FALSE)</f>
        <v>LL</v>
      </c>
      <c r="F39" s="57" t="str">
        <f>VLOOKUP(B39,Dreigingen!$C$5:$K$149,9,FALSE)</f>
        <v>J</v>
      </c>
      <c r="G39" s="163"/>
    </row>
    <row r="40" spans="1:7" ht="15" hidden="1" customHeight="1" x14ac:dyDescent="0.15">
      <c r="A40" s="285"/>
      <c r="B40" s="113" t="s">
        <v>146</v>
      </c>
      <c r="C40" s="127" t="str">
        <f>VLOOKUP(B40,Dreigingen!$C$5:$K$149,6,FALSE)</f>
        <v>L</v>
      </c>
      <c r="D40" s="127" t="str">
        <f>VLOOKUP(B40,Dreigingen!$C$5:$K$149,7,FALSE)</f>
        <v>L</v>
      </c>
      <c r="E40" s="57" t="str">
        <f>VLOOKUP(B40,Dreigingen!$C$5:$K$149,8,FALSE)</f>
        <v>LL</v>
      </c>
      <c r="F40" s="57" t="str">
        <f>VLOOKUP(B40,Dreigingen!$C$5:$K$149,9,FALSE)</f>
        <v>J</v>
      </c>
      <c r="G40" s="163"/>
    </row>
    <row r="41" spans="1:7" ht="15" hidden="1" customHeight="1" x14ac:dyDescent="0.15">
      <c r="A41" s="285"/>
      <c r="B41" s="113" t="s">
        <v>147</v>
      </c>
      <c r="C41" s="127" t="str">
        <f>VLOOKUP(B41,Dreigingen!$C$5:$K$149,6,FALSE)</f>
        <v>L</v>
      </c>
      <c r="D41" s="127" t="str">
        <f>VLOOKUP(B41,Dreigingen!$C$5:$K$149,7,FALSE)</f>
        <v>L</v>
      </c>
      <c r="E41" s="57" t="str">
        <f>VLOOKUP(B41,Dreigingen!$C$5:$K$149,8,FALSE)</f>
        <v>LL</v>
      </c>
      <c r="F41" s="57" t="str">
        <f>VLOOKUP(B41,Dreigingen!$C$5:$K$149,9,FALSE)</f>
        <v>J</v>
      </c>
      <c r="G41" s="163"/>
    </row>
    <row r="42" spans="1:7" ht="15" hidden="1" customHeight="1" x14ac:dyDescent="0.15">
      <c r="A42" s="285"/>
      <c r="B42" s="2" t="s">
        <v>148</v>
      </c>
      <c r="C42" s="127" t="str">
        <f>VLOOKUP(B42,Dreigingen!$C$5:$K$149,6,FALSE)</f>
        <v>L</v>
      </c>
      <c r="D42" s="127" t="str">
        <f>VLOOKUP(B42,Dreigingen!$C$5:$K$149,7,FALSE)</f>
        <v>L</v>
      </c>
      <c r="E42" s="57" t="str">
        <f>VLOOKUP(B42,Dreigingen!$C$5:$K$149,8,FALSE)</f>
        <v>LL</v>
      </c>
      <c r="F42" s="57" t="str">
        <f>VLOOKUP(B42,Dreigingen!$C$5:$K$149,9,FALSE)</f>
        <v>J</v>
      </c>
      <c r="G42" s="163"/>
    </row>
    <row r="43" spans="1:7" ht="15" hidden="1" customHeight="1" x14ac:dyDescent="0.15">
      <c r="A43" s="285" t="s">
        <v>266</v>
      </c>
      <c r="B43" s="2" t="s">
        <v>142</v>
      </c>
      <c r="C43" s="127" t="str">
        <f>VLOOKUP(B43,Dreigingen!$C$5:$K$149,6,FALSE)</f>
        <v>L</v>
      </c>
      <c r="D43" s="127" t="str">
        <f>VLOOKUP(B43,Dreigingen!$C$5:$K$149,7,FALSE)</f>
        <v>L</v>
      </c>
      <c r="E43" s="57" t="str">
        <f>VLOOKUP(B43,Dreigingen!$C$5:$K$149,8,FALSE)</f>
        <v>LL</v>
      </c>
      <c r="F43" s="57" t="str">
        <f>VLOOKUP(B43,Dreigingen!$C$5:$K$149,9,FALSE)</f>
        <v>J</v>
      </c>
      <c r="G43" s="163"/>
    </row>
    <row r="44" spans="1:7" ht="15" hidden="1" customHeight="1" x14ac:dyDescent="0.15">
      <c r="A44" s="285"/>
      <c r="B44" s="2" t="s">
        <v>309</v>
      </c>
      <c r="C44" s="127" t="str">
        <f>VLOOKUP(B44,Dreigingen!$C$5:$K$149,6,FALSE)</f>
        <v>L</v>
      </c>
      <c r="D44" s="127" t="str">
        <f>VLOOKUP(B44,Dreigingen!$C$5:$K$149,7,FALSE)</f>
        <v>L</v>
      </c>
      <c r="E44" s="57" t="str">
        <f>VLOOKUP(B44,Dreigingen!$C$5:$K$149,8,FALSE)</f>
        <v>LL</v>
      </c>
      <c r="F44" s="57" t="str">
        <f>VLOOKUP(B44,Dreigingen!$C$5:$K$149,9,FALSE)</f>
        <v>J</v>
      </c>
      <c r="G44" s="163"/>
    </row>
    <row r="45" spans="1:7" ht="15" hidden="1" customHeight="1" x14ac:dyDescent="0.15">
      <c r="A45" s="285" t="s">
        <v>267</v>
      </c>
      <c r="B45" s="2" t="s">
        <v>149</v>
      </c>
      <c r="C45" s="127" t="str">
        <f>VLOOKUP(B45,Dreigingen!$C$5:$K$149,6,FALSE)</f>
        <v>L</v>
      </c>
      <c r="D45" s="127" t="str">
        <f>VLOOKUP(B45,Dreigingen!$C$5:$K$149,7,FALSE)</f>
        <v>L</v>
      </c>
      <c r="E45" s="57" t="str">
        <f>VLOOKUP(B45,Dreigingen!$C$5:$K$149,8,FALSE)</f>
        <v>LL</v>
      </c>
      <c r="F45" s="57" t="str">
        <f>VLOOKUP(B45,Dreigingen!$C$5:$K$149,9,FALSE)</f>
        <v>J</v>
      </c>
      <c r="G45" s="163"/>
    </row>
    <row r="46" spans="1:7" ht="15" hidden="1" customHeight="1" x14ac:dyDescent="0.15">
      <c r="A46" s="285"/>
      <c r="B46" s="2" t="s">
        <v>150</v>
      </c>
      <c r="C46" s="127" t="str">
        <f>VLOOKUP(B46,Dreigingen!$C$5:$K$149,6,FALSE)</f>
        <v>L</v>
      </c>
      <c r="D46" s="127" t="str">
        <f>VLOOKUP(B46,Dreigingen!$C$5:$K$149,7,FALSE)</f>
        <v>L</v>
      </c>
      <c r="E46" s="57" t="str">
        <f>VLOOKUP(B46,Dreigingen!$C$5:$K$149,8,FALSE)</f>
        <v>LL</v>
      </c>
      <c r="F46" s="57" t="str">
        <f>VLOOKUP(B46,Dreigingen!$C$5:$K$149,9,FALSE)</f>
        <v>J</v>
      </c>
      <c r="G46" s="163"/>
    </row>
    <row r="47" spans="1:7" ht="15" hidden="1" customHeight="1" thickBot="1" x14ac:dyDescent="0.15">
      <c r="A47" s="286"/>
      <c r="B47" s="130" t="s">
        <v>151</v>
      </c>
      <c r="C47" s="131" t="str">
        <f>VLOOKUP(B47,Dreigingen!$C$5:$K$149,6,FALSE)</f>
        <v>L</v>
      </c>
      <c r="D47" s="131" t="str">
        <f>VLOOKUP(B47,Dreigingen!$C$5:$K$149,7,FALSE)</f>
        <v>L</v>
      </c>
      <c r="E47" s="132" t="str">
        <f>VLOOKUP(B47,Dreigingen!$C$5:$K$149,8,FALSE)</f>
        <v>LL</v>
      </c>
      <c r="F47" s="57" t="str">
        <f>VLOOKUP(B47,Dreigingen!$C$5:$K$149,9,FALSE)</f>
        <v>J</v>
      </c>
      <c r="G47" s="167"/>
    </row>
    <row r="48" spans="1:7" ht="15" hidden="1" customHeight="1" x14ac:dyDescent="0.15">
      <c r="A48" s="120" t="s">
        <v>268</v>
      </c>
      <c r="B48" s="124" t="s">
        <v>22</v>
      </c>
      <c r="C48" s="121" t="s">
        <v>24</v>
      </c>
      <c r="D48" s="121" t="s">
        <v>24</v>
      </c>
      <c r="E48" s="121" t="s">
        <v>24</v>
      </c>
      <c r="F48" s="121" t="s">
        <v>253</v>
      </c>
      <c r="G48" s="122" t="s">
        <v>254</v>
      </c>
    </row>
    <row r="49" spans="1:7" ht="15" hidden="1" customHeight="1" x14ac:dyDescent="0.15">
      <c r="A49" s="282" t="s">
        <v>382</v>
      </c>
      <c r="B49" s="2" t="s">
        <v>358</v>
      </c>
      <c r="C49" s="127" t="str">
        <f>VLOOKUP(B49,Dreigingen!$C$5:$K$149,6,FALSE)</f>
        <v>L</v>
      </c>
      <c r="D49" s="127" t="str">
        <f>VLOOKUP(B49,Dreigingen!$C$5:$K$149,7,FALSE)</f>
        <v>L</v>
      </c>
      <c r="E49" s="57" t="str">
        <f>VLOOKUP(B49,Dreigingen!$C$5:$K$149,8,FALSE)</f>
        <v>LL</v>
      </c>
      <c r="F49" s="57" t="str">
        <f>VLOOKUP(B49,Dreigingen!$C$5:$K$149,9,FALSE)</f>
        <v>J</v>
      </c>
      <c r="G49" s="163"/>
    </row>
    <row r="50" spans="1:7" ht="15" hidden="1" customHeight="1" x14ac:dyDescent="0.15">
      <c r="A50" s="282"/>
      <c r="B50" s="2" t="s">
        <v>359</v>
      </c>
      <c r="C50" s="127" t="str">
        <f>VLOOKUP(B50,Dreigingen!$C$5:$K$149,6,FALSE)</f>
        <v>L</v>
      </c>
      <c r="D50" s="127" t="str">
        <f>VLOOKUP(B50,Dreigingen!$C$5:$K$149,7,FALSE)</f>
        <v>L</v>
      </c>
      <c r="E50" s="57" t="str">
        <f>VLOOKUP(B50,Dreigingen!$C$5:$K$149,8,FALSE)</f>
        <v>LL</v>
      </c>
      <c r="F50" s="57" t="str">
        <f>VLOOKUP(B50,Dreigingen!$C$5:$K$149,9,FALSE)</f>
        <v>J</v>
      </c>
      <c r="G50" s="163"/>
    </row>
    <row r="51" spans="1:7" ht="15" hidden="1" customHeight="1" x14ac:dyDescent="0.15">
      <c r="A51" s="282"/>
      <c r="B51" s="2" t="s">
        <v>154</v>
      </c>
      <c r="C51" s="127" t="str">
        <f>VLOOKUP(B51,Dreigingen!$C$5:$K$149,6,FALSE)</f>
        <v>L</v>
      </c>
      <c r="D51" s="127" t="str">
        <f>VLOOKUP(B51,Dreigingen!$C$5:$K$149,7,FALSE)</f>
        <v>L</v>
      </c>
      <c r="E51" s="57" t="str">
        <f>VLOOKUP(B51,Dreigingen!$C$5:$K$149,8,FALSE)</f>
        <v>LL</v>
      </c>
      <c r="F51" s="57" t="str">
        <f>VLOOKUP(B51,Dreigingen!$C$5:$K$149,9,FALSE)</f>
        <v>J</v>
      </c>
      <c r="G51" s="163"/>
    </row>
    <row r="52" spans="1:7" ht="15" hidden="1" customHeight="1" x14ac:dyDescent="0.15">
      <c r="A52" s="282"/>
      <c r="B52" s="113" t="s">
        <v>155</v>
      </c>
      <c r="C52" s="127" t="str">
        <f>VLOOKUP(B52,Dreigingen!$C$5:$K$149,6,FALSE)</f>
        <v>L</v>
      </c>
      <c r="D52" s="127" t="str">
        <f>VLOOKUP(B52,Dreigingen!$C$5:$K$149,7,FALSE)</f>
        <v>L</v>
      </c>
      <c r="E52" s="57" t="str">
        <f>VLOOKUP(B52,Dreigingen!$C$5:$K$149,8,FALSE)</f>
        <v>LL</v>
      </c>
      <c r="F52" s="57" t="str">
        <f>VLOOKUP(B52,Dreigingen!$C$5:$K$149,9,FALSE)</f>
        <v>J</v>
      </c>
      <c r="G52" s="163"/>
    </row>
    <row r="53" spans="1:7" ht="15" hidden="1" customHeight="1" x14ac:dyDescent="0.15">
      <c r="A53" s="282"/>
      <c r="B53" s="113" t="s">
        <v>156</v>
      </c>
      <c r="C53" s="127" t="str">
        <f>VLOOKUP(B53,Dreigingen!$C$5:$K$149,6,FALSE)</f>
        <v>L</v>
      </c>
      <c r="D53" s="127" t="str">
        <f>VLOOKUP(B53,Dreigingen!$C$5:$K$149,7,FALSE)</f>
        <v>L</v>
      </c>
      <c r="E53" s="57" t="str">
        <f>VLOOKUP(B53,Dreigingen!$C$5:$K$149,8,FALSE)</f>
        <v>LL</v>
      </c>
      <c r="F53" s="57" t="str">
        <f>VLOOKUP(B53,Dreigingen!$C$5:$K$149,9,FALSE)</f>
        <v>J</v>
      </c>
      <c r="G53" s="163"/>
    </row>
    <row r="54" spans="1:7" ht="15" hidden="1" customHeight="1" x14ac:dyDescent="0.15">
      <c r="A54" s="282"/>
      <c r="B54" s="2" t="s">
        <v>157</v>
      </c>
      <c r="C54" s="127" t="str">
        <f>VLOOKUP(B54,Dreigingen!$C$5:$K$149,6,FALSE)</f>
        <v>L</v>
      </c>
      <c r="D54" s="127" t="str">
        <f>VLOOKUP(B54,Dreigingen!$C$5:$K$149,7,FALSE)</f>
        <v>L</v>
      </c>
      <c r="E54" s="57" t="str">
        <f>VLOOKUP(B54,Dreigingen!$C$5:$K$149,8,FALSE)</f>
        <v>LL</v>
      </c>
      <c r="F54" s="57" t="str">
        <f>VLOOKUP(B54,Dreigingen!$C$5:$K$149,9,FALSE)</f>
        <v>J</v>
      </c>
      <c r="G54" s="163"/>
    </row>
    <row r="55" spans="1:7" ht="15" hidden="1" customHeight="1" x14ac:dyDescent="0.15">
      <c r="A55" s="283" t="s">
        <v>269</v>
      </c>
      <c r="B55" s="2" t="s">
        <v>158</v>
      </c>
      <c r="C55" s="127" t="str">
        <f>VLOOKUP(B55,Dreigingen!$C$5:$K$149,6,FALSE)</f>
        <v>L</v>
      </c>
      <c r="D55" s="127" t="str">
        <f>VLOOKUP(B55,Dreigingen!$C$5:$K$149,7,FALSE)</f>
        <v>L</v>
      </c>
      <c r="E55" s="57" t="str">
        <f>VLOOKUP(B55,Dreigingen!$C$5:$K$149,8,FALSE)</f>
        <v>LL</v>
      </c>
      <c r="F55" s="57" t="str">
        <f>VLOOKUP(B55,Dreigingen!$C$5:$K$149,9,FALSE)</f>
        <v>J</v>
      </c>
      <c r="G55" s="163"/>
    </row>
    <row r="56" spans="1:7" ht="15" hidden="1" customHeight="1" x14ac:dyDescent="0.15">
      <c r="A56" s="283"/>
      <c r="B56" s="2" t="s">
        <v>363</v>
      </c>
      <c r="C56" s="127" t="str">
        <f>VLOOKUP(B56,Dreigingen!$C$5:$K$149,6,FALSE)</f>
        <v>L</v>
      </c>
      <c r="D56" s="127" t="str">
        <f>VLOOKUP(B56,Dreigingen!$C$5:$K$149,7,FALSE)</f>
        <v>L</v>
      </c>
      <c r="E56" s="57" t="str">
        <f>VLOOKUP(B56,Dreigingen!$C$5:$K$149,8,FALSE)</f>
        <v>LL</v>
      </c>
      <c r="F56" s="57" t="str">
        <f>VLOOKUP(B56,Dreigingen!$C$5:$K$149,9,FALSE)</f>
        <v>J</v>
      </c>
      <c r="G56" s="163"/>
    </row>
    <row r="57" spans="1:7" ht="15" hidden="1" customHeight="1" x14ac:dyDescent="0.15">
      <c r="A57" s="283"/>
      <c r="B57" s="2" t="s">
        <v>364</v>
      </c>
      <c r="C57" s="127" t="str">
        <f>VLOOKUP(B57,Dreigingen!$C$5:$K$149,6,FALSE)</f>
        <v>L</v>
      </c>
      <c r="D57" s="127" t="str">
        <f>VLOOKUP(B57,Dreigingen!$C$5:$K$149,7,FALSE)</f>
        <v>L</v>
      </c>
      <c r="E57" s="57" t="str">
        <f>VLOOKUP(B57,Dreigingen!$C$5:$K$149,8,FALSE)</f>
        <v>LL</v>
      </c>
      <c r="F57" s="57" t="str">
        <f>VLOOKUP(B57,Dreigingen!$C$5:$K$149,9,FALSE)</f>
        <v>J</v>
      </c>
      <c r="G57" s="163"/>
    </row>
    <row r="58" spans="1:7" ht="15" hidden="1" customHeight="1" x14ac:dyDescent="0.15">
      <c r="A58" s="283" t="s">
        <v>270</v>
      </c>
      <c r="B58" s="113" t="s">
        <v>159</v>
      </c>
      <c r="C58" s="127" t="str">
        <f>VLOOKUP(B58,Dreigingen!$C$5:$K$149,6,FALSE)</f>
        <v>L</v>
      </c>
      <c r="D58" s="127" t="str">
        <f>VLOOKUP(B58,Dreigingen!$C$5:$K$149,7,FALSE)</f>
        <v>L</v>
      </c>
      <c r="E58" s="57" t="str">
        <f>VLOOKUP(B58,Dreigingen!$C$5:$K$149,8,FALSE)</f>
        <v>LL</v>
      </c>
      <c r="F58" s="57" t="str">
        <f>VLOOKUP(B58,Dreigingen!$C$5:$K$149,9,FALSE)</f>
        <v>J</v>
      </c>
      <c r="G58" s="163"/>
    </row>
    <row r="59" spans="1:7" ht="15" hidden="1" customHeight="1" x14ac:dyDescent="0.15">
      <c r="A59" s="283"/>
      <c r="B59" s="2" t="s">
        <v>160</v>
      </c>
      <c r="C59" s="127" t="str">
        <f>VLOOKUP(B59,Dreigingen!$C$5:$K$149,6,FALSE)</f>
        <v>L</v>
      </c>
      <c r="D59" s="127" t="str">
        <f>VLOOKUP(B59,Dreigingen!$C$5:$K$149,7,FALSE)</f>
        <v>L</v>
      </c>
      <c r="E59" s="57" t="str">
        <f>VLOOKUP(B59,Dreigingen!$C$5:$K$149,8,FALSE)</f>
        <v>LL</v>
      </c>
      <c r="F59" s="57" t="str">
        <f>VLOOKUP(B59,Dreigingen!$C$5:$K$149,9,FALSE)</f>
        <v>J</v>
      </c>
      <c r="G59" s="163"/>
    </row>
    <row r="60" spans="1:7" ht="15" hidden="1" customHeight="1" x14ac:dyDescent="0.15">
      <c r="A60" s="283"/>
      <c r="B60" s="113" t="s">
        <v>161</v>
      </c>
      <c r="C60" s="127" t="str">
        <f>VLOOKUP(B60,Dreigingen!$C$5:$K$149,6,FALSE)</f>
        <v>L</v>
      </c>
      <c r="D60" s="127" t="str">
        <f>VLOOKUP(B60,Dreigingen!$C$5:$K$149,7,FALSE)</f>
        <v>L</v>
      </c>
      <c r="E60" s="57" t="str">
        <f>VLOOKUP(B60,Dreigingen!$C$5:$K$149,8,FALSE)</f>
        <v>LL</v>
      </c>
      <c r="F60" s="57" t="str">
        <f>VLOOKUP(B60,Dreigingen!$C$5:$K$149,9,FALSE)</f>
        <v>J</v>
      </c>
      <c r="G60" s="163"/>
    </row>
    <row r="61" spans="1:7" ht="15" hidden="1" customHeight="1" x14ac:dyDescent="0.15">
      <c r="A61" s="283"/>
      <c r="B61" s="113" t="s">
        <v>162</v>
      </c>
      <c r="C61" s="127" t="str">
        <f>VLOOKUP(B61,Dreigingen!$C$5:$K$149,6,FALSE)</f>
        <v>L</v>
      </c>
      <c r="D61" s="127" t="str">
        <f>VLOOKUP(B61,Dreigingen!$C$5:$K$149,7,FALSE)</f>
        <v>L</v>
      </c>
      <c r="E61" s="57" t="str">
        <f>VLOOKUP(B61,Dreigingen!$C$5:$K$149,8,FALSE)</f>
        <v>LL</v>
      </c>
      <c r="F61" s="57" t="str">
        <f>VLOOKUP(B61,Dreigingen!$C$5:$K$149,9,FALSE)</f>
        <v>J</v>
      </c>
      <c r="G61" s="163"/>
    </row>
    <row r="62" spans="1:7" ht="15" hidden="1" customHeight="1" x14ac:dyDescent="0.15">
      <c r="A62" s="283" t="s">
        <v>271</v>
      </c>
      <c r="B62" s="2" t="s">
        <v>163</v>
      </c>
      <c r="C62" s="127" t="str">
        <f>VLOOKUP(B62,Dreigingen!$C$5:$K$149,6,FALSE)</f>
        <v>L</v>
      </c>
      <c r="D62" s="127" t="str">
        <f>VLOOKUP(B62,Dreigingen!$C$5:$K$149,7,FALSE)</f>
        <v>L</v>
      </c>
      <c r="E62" s="57" t="str">
        <f>VLOOKUP(B62,Dreigingen!$C$5:$K$149,8,FALSE)</f>
        <v>LL</v>
      </c>
      <c r="F62" s="57" t="str">
        <f>VLOOKUP(B62,Dreigingen!$C$5:$K$149,9,FALSE)</f>
        <v>J</v>
      </c>
      <c r="G62" s="163"/>
    </row>
    <row r="63" spans="1:7" ht="15" hidden="1" customHeight="1" x14ac:dyDescent="0.15">
      <c r="A63" s="283"/>
      <c r="B63" s="113" t="s">
        <v>164</v>
      </c>
      <c r="C63" s="127" t="str">
        <f>VLOOKUP(B63,Dreigingen!$C$5:$K$149,6,FALSE)</f>
        <v>L</v>
      </c>
      <c r="D63" s="127" t="str">
        <f>VLOOKUP(B63,Dreigingen!$C$5:$K$149,7,FALSE)</f>
        <v>L</v>
      </c>
      <c r="E63" s="57" t="str">
        <f>VLOOKUP(B63,Dreigingen!$C$5:$K$149,8,FALSE)</f>
        <v>LL</v>
      </c>
      <c r="F63" s="57" t="str">
        <f>VLOOKUP(B63,Dreigingen!$C$5:$K$149,9,FALSE)</f>
        <v>J</v>
      </c>
      <c r="G63" s="163"/>
    </row>
    <row r="64" spans="1:7" ht="15" hidden="1" customHeight="1" x14ac:dyDescent="0.15">
      <c r="A64" s="283"/>
      <c r="B64" s="113" t="s">
        <v>165</v>
      </c>
      <c r="C64" s="127" t="str">
        <f>VLOOKUP(B64,Dreigingen!$C$5:$K$149,6,FALSE)</f>
        <v>L</v>
      </c>
      <c r="D64" s="127" t="str">
        <f>VLOOKUP(B64,Dreigingen!$C$5:$K$149,7,FALSE)</f>
        <v>L</v>
      </c>
      <c r="E64" s="57" t="str">
        <f>VLOOKUP(B64,Dreigingen!$C$5:$K$149,8,FALSE)</f>
        <v>LL</v>
      </c>
      <c r="F64" s="57" t="str">
        <f>VLOOKUP(B64,Dreigingen!$C$5:$K$149,9,FALSE)</f>
        <v>J</v>
      </c>
      <c r="G64" s="163"/>
    </row>
    <row r="65" spans="1:7" ht="15" hidden="1" customHeight="1" x14ac:dyDescent="0.15">
      <c r="A65" s="282" t="s">
        <v>272</v>
      </c>
      <c r="B65" s="113" t="s">
        <v>368</v>
      </c>
      <c r="C65" s="127" t="str">
        <f>VLOOKUP(B65,Dreigingen!$C$5:$K$149,6,FALSE)</f>
        <v>L</v>
      </c>
      <c r="D65" s="127" t="str">
        <f>VLOOKUP(B65,Dreigingen!$C$5:$K$149,7,FALSE)</f>
        <v>L</v>
      </c>
      <c r="E65" s="57" t="str">
        <f>VLOOKUP(B65,Dreigingen!$C$5:$K$149,8,FALSE)</f>
        <v>LL</v>
      </c>
      <c r="F65" s="57" t="str">
        <f>VLOOKUP(B65,Dreigingen!$C$5:$K$149,9,FALSE)</f>
        <v>J</v>
      </c>
      <c r="G65" s="163"/>
    </row>
    <row r="66" spans="1:7" ht="15" hidden="1" customHeight="1" x14ac:dyDescent="0.15">
      <c r="A66" s="282"/>
      <c r="B66" s="113" t="s">
        <v>367</v>
      </c>
      <c r="C66" s="127" t="str">
        <f>VLOOKUP(B66,Dreigingen!$C$5:$K$149,6,FALSE)</f>
        <v>L</v>
      </c>
      <c r="D66" s="127" t="str">
        <f>VLOOKUP(B66,Dreigingen!$C$5:$K$149,7,FALSE)</f>
        <v>L</v>
      </c>
      <c r="E66" s="57" t="str">
        <f>VLOOKUP(B66,Dreigingen!$C$5:$K$149,8,FALSE)</f>
        <v>LL</v>
      </c>
      <c r="F66" s="57" t="str">
        <f>VLOOKUP(B66,Dreigingen!$C$5:$K$149,9,FALSE)</f>
        <v>J</v>
      </c>
      <c r="G66" s="163"/>
    </row>
    <row r="67" spans="1:7" ht="15" hidden="1" customHeight="1" x14ac:dyDescent="0.15">
      <c r="A67" s="282"/>
      <c r="B67" s="2" t="s">
        <v>310</v>
      </c>
      <c r="C67" s="127" t="str">
        <f>VLOOKUP(B67,Dreigingen!$C$5:$K$149,6,FALSE)</f>
        <v>L</v>
      </c>
      <c r="D67" s="127" t="str">
        <f>VLOOKUP(B67,Dreigingen!$C$5:$K$149,7,FALSE)</f>
        <v>L</v>
      </c>
      <c r="E67" s="57" t="str">
        <f>VLOOKUP(B67,Dreigingen!$C$5:$K$149,8,FALSE)</f>
        <v>LL</v>
      </c>
      <c r="F67" s="57" t="str">
        <f>VLOOKUP(B67,Dreigingen!$C$5:$K$149,9,FALSE)</f>
        <v>J</v>
      </c>
      <c r="G67" s="163"/>
    </row>
    <row r="68" spans="1:7" ht="15" hidden="1" customHeight="1" x14ac:dyDescent="0.15">
      <c r="A68" s="282"/>
      <c r="B68" s="113" t="s">
        <v>166</v>
      </c>
      <c r="C68" s="127" t="str">
        <f>VLOOKUP(B68,Dreigingen!$C$5:$K$149,6,FALSE)</f>
        <v>L</v>
      </c>
      <c r="D68" s="127" t="str">
        <f>VLOOKUP(B68,Dreigingen!$C$5:$K$149,7,FALSE)</f>
        <v>L</v>
      </c>
      <c r="E68" s="57" t="str">
        <f>VLOOKUP(B68,Dreigingen!$C$5:$K$149,8,FALSE)</f>
        <v>LL</v>
      </c>
      <c r="F68" s="57" t="str">
        <f>VLOOKUP(B68,Dreigingen!$C$5:$K$149,9,FALSE)</f>
        <v>J</v>
      </c>
      <c r="G68" s="163"/>
    </row>
    <row r="69" spans="1:7" ht="15" hidden="1" customHeight="1" x14ac:dyDescent="0.15">
      <c r="A69" s="282"/>
      <c r="B69" s="2" t="s">
        <v>167</v>
      </c>
      <c r="C69" s="127" t="str">
        <f>VLOOKUP(B69,Dreigingen!$C$5:$K$149,6,FALSE)</f>
        <v>L</v>
      </c>
      <c r="D69" s="127" t="str">
        <f>VLOOKUP(B69,Dreigingen!$C$5:$K$149,7,FALSE)</f>
        <v>L</v>
      </c>
      <c r="E69" s="57" t="str">
        <f>VLOOKUP(B69,Dreigingen!$C$5:$K$149,8,FALSE)</f>
        <v>LL</v>
      </c>
      <c r="F69" s="57" t="str">
        <f>VLOOKUP(B69,Dreigingen!$C$5:$K$149,9,FALSE)</f>
        <v>J</v>
      </c>
      <c r="G69" s="163"/>
    </row>
    <row r="70" spans="1:7" ht="15" hidden="1" customHeight="1" x14ac:dyDescent="0.15">
      <c r="A70" s="282"/>
      <c r="B70" s="2" t="s">
        <v>311</v>
      </c>
      <c r="C70" s="127" t="str">
        <f>VLOOKUP(B70,Dreigingen!$C$5:$K$149,6,FALSE)</f>
        <v>L</v>
      </c>
      <c r="D70" s="127" t="str">
        <f>VLOOKUP(B70,Dreigingen!$C$5:$K$149,7,FALSE)</f>
        <v>L</v>
      </c>
      <c r="E70" s="57" t="str">
        <f>VLOOKUP(B70,Dreigingen!$C$5:$K$149,8,FALSE)</f>
        <v>LL</v>
      </c>
      <c r="F70" s="57" t="str">
        <f>VLOOKUP(B70,Dreigingen!$C$5:$K$149,9,FALSE)</f>
        <v>J</v>
      </c>
      <c r="G70" s="163"/>
    </row>
    <row r="71" spans="1:7" ht="15" hidden="1" customHeight="1" x14ac:dyDescent="0.15">
      <c r="A71" s="282"/>
      <c r="B71" s="113" t="s">
        <v>168</v>
      </c>
      <c r="C71" s="127" t="str">
        <f>VLOOKUP(B71,Dreigingen!$C$5:$K$149,6,FALSE)</f>
        <v>L</v>
      </c>
      <c r="D71" s="127" t="str">
        <f>VLOOKUP(B71,Dreigingen!$C$5:$K$149,7,FALSE)</f>
        <v>L</v>
      </c>
      <c r="E71" s="57" t="str">
        <f>VLOOKUP(B71,Dreigingen!$C$5:$K$149,8,FALSE)</f>
        <v>LL</v>
      </c>
      <c r="F71" s="57" t="str">
        <f>VLOOKUP(B71,Dreigingen!$C$5:$K$149,9,FALSE)</f>
        <v>J</v>
      </c>
      <c r="G71" s="163"/>
    </row>
    <row r="72" spans="1:7" ht="15" customHeight="1" x14ac:dyDescent="0.15">
      <c r="A72" s="282"/>
      <c r="B72" s="2" t="s">
        <v>169</v>
      </c>
      <c r="C72" s="127" t="str">
        <f>VLOOKUP(B72,Dreigingen!$C$5:$K$149,6,FALSE)</f>
        <v>L</v>
      </c>
      <c r="D72" s="127" t="str">
        <f>VLOOKUP(B72,Dreigingen!$C$5:$K$149,7,FALSE)</f>
        <v>L</v>
      </c>
      <c r="E72" s="57" t="str">
        <f>VLOOKUP(B72,Dreigingen!$C$5:$K$149,8,FALSE)</f>
        <v>LL</v>
      </c>
      <c r="F72" s="57" t="str">
        <f>VLOOKUP(B72,Dreigingen!$C$5:$K$149,9,FALSE)</f>
        <v>J</v>
      </c>
      <c r="G72" s="163"/>
    </row>
    <row r="73" spans="1:7" ht="15" hidden="1" customHeight="1" x14ac:dyDescent="0.15">
      <c r="A73" s="282"/>
      <c r="B73" s="113" t="s">
        <v>170</v>
      </c>
      <c r="C73" s="127" t="str">
        <f>VLOOKUP(B73,Dreigingen!$C$5:$K$149,6,FALSE)</f>
        <v>L</v>
      </c>
      <c r="D73" s="127" t="str">
        <f>VLOOKUP(B73,Dreigingen!$C$5:$K$149,7,FALSE)</f>
        <v>L</v>
      </c>
      <c r="E73" s="57" t="str">
        <f>VLOOKUP(B73,Dreigingen!$C$5:$K$149,8,FALSE)</f>
        <v>LL</v>
      </c>
      <c r="F73" s="57" t="str">
        <f>VLOOKUP(B73,Dreigingen!$C$5:$K$149,9,FALSE)</f>
        <v>J</v>
      </c>
      <c r="G73" s="163"/>
    </row>
    <row r="74" spans="1:7" ht="15" hidden="1" customHeight="1" thickBot="1" x14ac:dyDescent="0.15">
      <c r="A74" s="287"/>
      <c r="B74" s="130" t="s">
        <v>171</v>
      </c>
      <c r="C74" s="131" t="str">
        <f>VLOOKUP(B74,Dreigingen!$C$5:$K$149,6,FALSE)</f>
        <v>L</v>
      </c>
      <c r="D74" s="131" t="str">
        <f>VLOOKUP(B74,Dreigingen!$C$5:$K$149,7,FALSE)</f>
        <v>L</v>
      </c>
      <c r="E74" s="132" t="str">
        <f>VLOOKUP(B74,Dreigingen!$C$5:$K$149,8,FALSE)</f>
        <v>LL</v>
      </c>
      <c r="F74" s="57" t="str">
        <f>VLOOKUP(B74,Dreigingen!$C$5:$K$149,9,FALSE)</f>
        <v>J</v>
      </c>
      <c r="G74" s="167"/>
    </row>
    <row r="75" spans="1:7" ht="15" hidden="1" customHeight="1" x14ac:dyDescent="0.15">
      <c r="A75" s="117" t="s">
        <v>7</v>
      </c>
      <c r="B75" s="125" t="s">
        <v>22</v>
      </c>
      <c r="C75" s="118" t="s">
        <v>24</v>
      </c>
      <c r="D75" s="118" t="s">
        <v>24</v>
      </c>
      <c r="E75" s="118" t="s">
        <v>24</v>
      </c>
      <c r="F75" s="118" t="s">
        <v>253</v>
      </c>
      <c r="G75" s="119" t="s">
        <v>254</v>
      </c>
    </row>
    <row r="76" spans="1:7" ht="15" hidden="1" customHeight="1" x14ac:dyDescent="0.15">
      <c r="A76" s="285" t="s">
        <v>273</v>
      </c>
      <c r="B76" s="113" t="s">
        <v>172</v>
      </c>
      <c r="C76" s="127" t="str">
        <f>VLOOKUP(B76,Dreigingen!$C$5:$K$149,6,FALSE)</f>
        <v>L</v>
      </c>
      <c r="D76" s="127" t="str">
        <f>VLOOKUP(B76,Dreigingen!$C$5:$K$149,7,FALSE)</f>
        <v>L</v>
      </c>
      <c r="E76" s="57" t="str">
        <f>VLOOKUP(B76,Dreigingen!$C$5:$K$149,8,FALSE)</f>
        <v>LL</v>
      </c>
      <c r="F76" s="57" t="str">
        <f>VLOOKUP(B76,Dreigingen!$C$5:$K$149,9,FALSE)</f>
        <v>J</v>
      </c>
      <c r="G76" s="163"/>
    </row>
    <row r="77" spans="1:7" ht="15" hidden="1" customHeight="1" x14ac:dyDescent="0.15">
      <c r="A77" s="285"/>
      <c r="B77" s="2" t="s">
        <v>312</v>
      </c>
      <c r="C77" s="127" t="str">
        <f>VLOOKUP(B77,Dreigingen!$C$5:$K$149,6,FALSE)</f>
        <v>L</v>
      </c>
      <c r="D77" s="127" t="str">
        <f>VLOOKUP(B77,Dreigingen!$C$5:$K$149,7,FALSE)</f>
        <v>L</v>
      </c>
      <c r="E77" s="57" t="str">
        <f>VLOOKUP(B77,Dreigingen!$C$5:$K$149,8,FALSE)</f>
        <v>LL</v>
      </c>
      <c r="F77" s="57" t="str">
        <f>VLOOKUP(B77,Dreigingen!$C$5:$K$149,9,FALSE)</f>
        <v>J</v>
      </c>
      <c r="G77" s="163"/>
    </row>
    <row r="78" spans="1:7" ht="15" hidden="1" customHeight="1" x14ac:dyDescent="0.15">
      <c r="A78" s="285"/>
      <c r="B78" s="2" t="s">
        <v>173</v>
      </c>
      <c r="C78" s="127" t="str">
        <f>VLOOKUP(B78,Dreigingen!$C$5:$K$149,6,FALSE)</f>
        <v>L</v>
      </c>
      <c r="D78" s="127" t="str">
        <f>VLOOKUP(B78,Dreigingen!$C$5:$K$149,7,FALSE)</f>
        <v>L</v>
      </c>
      <c r="E78" s="57" t="str">
        <f>VLOOKUP(B78,Dreigingen!$C$5:$K$149,8,FALSE)</f>
        <v>LL</v>
      </c>
      <c r="F78" s="57" t="str">
        <f>VLOOKUP(B78,Dreigingen!$C$5:$K$149,9,FALSE)</f>
        <v>J</v>
      </c>
      <c r="G78" s="163"/>
    </row>
    <row r="79" spans="1:7" ht="15" hidden="1" customHeight="1" x14ac:dyDescent="0.15">
      <c r="A79" s="285"/>
      <c r="B79" s="2" t="s">
        <v>386</v>
      </c>
      <c r="C79" s="127" t="str">
        <f>VLOOKUP(B79,Dreigingen!$C$5:$K$149,6,FALSE)</f>
        <v>L</v>
      </c>
      <c r="D79" s="127" t="str">
        <f>VLOOKUP(B79,Dreigingen!$C$5:$K$149,7,FALSE)</f>
        <v>L</v>
      </c>
      <c r="E79" s="57" t="str">
        <f>VLOOKUP(B79,Dreigingen!$C$5:$K$149,8,FALSE)</f>
        <v>LL</v>
      </c>
      <c r="F79" s="57" t="str">
        <f>VLOOKUP(B79,Dreigingen!$C$5:$K$149,9,FALSE)</f>
        <v>J</v>
      </c>
      <c r="G79" s="163"/>
    </row>
    <row r="80" spans="1:7" ht="15" hidden="1" customHeight="1" x14ac:dyDescent="0.15">
      <c r="A80" s="285"/>
      <c r="B80" s="113" t="s">
        <v>174</v>
      </c>
      <c r="C80" s="127" t="str">
        <f>VLOOKUP(B80,Dreigingen!$C$5:$K$149,6,FALSE)</f>
        <v>L</v>
      </c>
      <c r="D80" s="127" t="str">
        <f>VLOOKUP(B80,Dreigingen!$C$5:$K$149,7,FALSE)</f>
        <v>L</v>
      </c>
      <c r="E80" s="57" t="str">
        <f>VLOOKUP(B80,Dreigingen!$C$5:$K$149,8,FALSE)</f>
        <v>LL</v>
      </c>
      <c r="F80" s="57" t="str">
        <f>VLOOKUP(B80,Dreigingen!$C$5:$K$149,9,FALSE)</f>
        <v>J</v>
      </c>
      <c r="G80" s="163"/>
    </row>
    <row r="81" spans="1:7" ht="15" hidden="1" customHeight="1" x14ac:dyDescent="0.15">
      <c r="A81" s="285"/>
      <c r="B81" s="113" t="s">
        <v>175</v>
      </c>
      <c r="C81" s="127" t="str">
        <f>VLOOKUP(B81,Dreigingen!$C$5:$K$149,6,FALSE)</f>
        <v>L</v>
      </c>
      <c r="D81" s="127" t="str">
        <f>VLOOKUP(B81,Dreigingen!$C$5:$K$149,7,FALSE)</f>
        <v>L</v>
      </c>
      <c r="E81" s="57" t="str">
        <f>VLOOKUP(B81,Dreigingen!$C$5:$K$149,8,FALSE)</f>
        <v>LL</v>
      </c>
      <c r="F81" s="57" t="str">
        <f>VLOOKUP(B81,Dreigingen!$C$5:$K$149,9,FALSE)</f>
        <v>J</v>
      </c>
      <c r="G81" s="163"/>
    </row>
    <row r="82" spans="1:7" ht="15" hidden="1" customHeight="1" x14ac:dyDescent="0.15">
      <c r="A82" s="285"/>
      <c r="B82" s="113" t="s">
        <v>176</v>
      </c>
      <c r="C82" s="127" t="str">
        <f>VLOOKUP(B82,Dreigingen!$C$5:$K$149,6,FALSE)</f>
        <v>L</v>
      </c>
      <c r="D82" s="127" t="str">
        <f>VLOOKUP(B82,Dreigingen!$C$5:$K$149,7,FALSE)</f>
        <v>L</v>
      </c>
      <c r="E82" s="57" t="str">
        <f>VLOOKUP(B82,Dreigingen!$C$5:$K$149,8,FALSE)</f>
        <v>LL</v>
      </c>
      <c r="F82" s="57" t="str">
        <f>VLOOKUP(B82,Dreigingen!$C$5:$K$149,9,FALSE)</f>
        <v>J</v>
      </c>
      <c r="G82" s="163"/>
    </row>
    <row r="83" spans="1:7" ht="15" hidden="1" customHeight="1" x14ac:dyDescent="0.15">
      <c r="A83" s="285"/>
      <c r="B83" s="113" t="s">
        <v>177</v>
      </c>
      <c r="C83" s="127" t="str">
        <f>VLOOKUP(B83,Dreigingen!$C$5:$K$149,6,FALSE)</f>
        <v>L</v>
      </c>
      <c r="D83" s="127" t="str">
        <f>VLOOKUP(B83,Dreigingen!$C$5:$K$149,7,FALSE)</f>
        <v>L</v>
      </c>
      <c r="E83" s="57" t="str">
        <f>VLOOKUP(B83,Dreigingen!$C$5:$K$149,8,FALSE)</f>
        <v>LL</v>
      </c>
      <c r="F83" s="57" t="str">
        <f>VLOOKUP(B83,Dreigingen!$C$5:$K$149,9,FALSE)</f>
        <v>J</v>
      </c>
      <c r="G83" s="163"/>
    </row>
    <row r="84" spans="1:7" ht="15" hidden="1" customHeight="1" x14ac:dyDescent="0.15">
      <c r="A84" s="285"/>
      <c r="B84" s="113" t="s">
        <v>178</v>
      </c>
      <c r="C84" s="127" t="str">
        <f>VLOOKUP(B84,Dreigingen!$C$5:$K$149,6,FALSE)</f>
        <v>L</v>
      </c>
      <c r="D84" s="127" t="str">
        <f>VLOOKUP(B84,Dreigingen!$C$5:$K$149,7,FALSE)</f>
        <v>L</v>
      </c>
      <c r="E84" s="57" t="str">
        <f>VLOOKUP(B84,Dreigingen!$C$5:$K$149,8,FALSE)</f>
        <v>LL</v>
      </c>
      <c r="F84" s="57" t="str">
        <f>VLOOKUP(B84,Dreigingen!$C$5:$K$149,9,FALSE)</f>
        <v>J</v>
      </c>
      <c r="G84" s="163"/>
    </row>
    <row r="85" spans="1:7" ht="15" hidden="1" customHeight="1" x14ac:dyDescent="0.15">
      <c r="A85" s="285" t="s">
        <v>274</v>
      </c>
      <c r="B85" s="113" t="s">
        <v>179</v>
      </c>
      <c r="C85" s="127" t="str">
        <f>VLOOKUP(B85,Dreigingen!$C$5:$K$149,6,FALSE)</f>
        <v>L</v>
      </c>
      <c r="D85" s="127" t="str">
        <f>VLOOKUP(B85,Dreigingen!$C$5:$K$149,7,FALSE)</f>
        <v>L</v>
      </c>
      <c r="E85" s="57" t="str">
        <f>VLOOKUP(B85,Dreigingen!$C$5:$K$149,8,FALSE)</f>
        <v>LL</v>
      </c>
      <c r="F85" s="57" t="str">
        <f>VLOOKUP(B85,Dreigingen!$C$5:$K$149,9,FALSE)</f>
        <v>J</v>
      </c>
      <c r="G85" s="163"/>
    </row>
    <row r="86" spans="1:7" ht="15" hidden="1" customHeight="1" x14ac:dyDescent="0.15">
      <c r="A86" s="285"/>
      <c r="B86" s="113" t="s">
        <v>180</v>
      </c>
      <c r="C86" s="127" t="str">
        <f>VLOOKUP(B86,Dreigingen!$C$5:$K$149,6,FALSE)</f>
        <v>L</v>
      </c>
      <c r="D86" s="127" t="str">
        <f>VLOOKUP(B86,Dreigingen!$C$5:$K$149,7,FALSE)</f>
        <v>L</v>
      </c>
      <c r="E86" s="57" t="str">
        <f>VLOOKUP(B86,Dreigingen!$C$5:$K$149,8,FALSE)</f>
        <v>LL</v>
      </c>
      <c r="F86" s="57" t="str">
        <f>VLOOKUP(B86,Dreigingen!$C$5:$K$149,9,FALSE)</f>
        <v>J</v>
      </c>
      <c r="G86" s="163"/>
    </row>
    <row r="87" spans="1:7" ht="15" hidden="1" customHeight="1" x14ac:dyDescent="0.15">
      <c r="A87" s="285"/>
      <c r="B87" s="113" t="s">
        <v>181</v>
      </c>
      <c r="C87" s="127" t="str">
        <f>VLOOKUP(B87,Dreigingen!$C$5:$K$149,6,FALSE)</f>
        <v>L</v>
      </c>
      <c r="D87" s="127" t="str">
        <f>VLOOKUP(B87,Dreigingen!$C$5:$K$149,7,FALSE)</f>
        <v>L</v>
      </c>
      <c r="E87" s="57" t="str">
        <f>VLOOKUP(B87,Dreigingen!$C$5:$K$149,8,FALSE)</f>
        <v>LL</v>
      </c>
      <c r="F87" s="57" t="str">
        <f>VLOOKUP(B87,Dreigingen!$C$5:$K$149,9,FALSE)</f>
        <v>J</v>
      </c>
      <c r="G87" s="163"/>
    </row>
    <row r="88" spans="1:7" ht="15" hidden="1" customHeight="1" x14ac:dyDescent="0.15">
      <c r="A88" s="285"/>
      <c r="B88" s="2" t="s">
        <v>313</v>
      </c>
      <c r="C88" s="127" t="str">
        <f>VLOOKUP(B88,Dreigingen!$C$5:$K$149,6,FALSE)</f>
        <v>L</v>
      </c>
      <c r="D88" s="127" t="str">
        <f>VLOOKUP(B88,Dreigingen!$C$5:$K$149,7,FALSE)</f>
        <v>L</v>
      </c>
      <c r="E88" s="57" t="str">
        <f>VLOOKUP(B88,Dreigingen!$C$5:$K$149,8,FALSE)</f>
        <v>LL</v>
      </c>
      <c r="F88" s="57" t="str">
        <f>VLOOKUP(B88,Dreigingen!$C$5:$K$149,9,FALSE)</f>
        <v>J</v>
      </c>
      <c r="G88" s="163"/>
    </row>
    <row r="89" spans="1:7" ht="15" hidden="1" customHeight="1" x14ac:dyDescent="0.15">
      <c r="A89" s="285" t="s">
        <v>275</v>
      </c>
      <c r="B89" s="113" t="s">
        <v>182</v>
      </c>
      <c r="C89" s="127" t="str">
        <f>VLOOKUP(B89,Dreigingen!$C$5:$K$149,6,FALSE)</f>
        <v>L</v>
      </c>
      <c r="D89" s="127" t="str">
        <f>VLOOKUP(B89,Dreigingen!$C$5:$K$149,7,FALSE)</f>
        <v>L</v>
      </c>
      <c r="E89" s="57" t="str">
        <f>VLOOKUP(B89,Dreigingen!$C$5:$K$149,8,FALSE)</f>
        <v>LL</v>
      </c>
      <c r="F89" s="57" t="str">
        <f>VLOOKUP(B89,Dreigingen!$C$5:$K$149,9,FALSE)</f>
        <v>J</v>
      </c>
      <c r="G89" s="163"/>
    </row>
    <row r="90" spans="1:7" ht="15" hidden="1" customHeight="1" x14ac:dyDescent="0.15">
      <c r="A90" s="285"/>
      <c r="B90" s="2" t="s">
        <v>183</v>
      </c>
      <c r="C90" s="127" t="str">
        <f>VLOOKUP(B90,Dreigingen!$C$5:$K$149,6,FALSE)</f>
        <v>L</v>
      </c>
      <c r="D90" s="127" t="str">
        <f>VLOOKUP(B90,Dreigingen!$C$5:$K$149,7,FALSE)</f>
        <v>L</v>
      </c>
      <c r="E90" s="57" t="str">
        <f>VLOOKUP(B90,Dreigingen!$C$5:$K$149,8,FALSE)</f>
        <v>LL</v>
      </c>
      <c r="F90" s="57" t="str">
        <f>VLOOKUP(B90,Dreigingen!$C$5:$K$149,9,FALSE)</f>
        <v>J</v>
      </c>
      <c r="G90" s="163"/>
    </row>
    <row r="91" spans="1:7" ht="15" hidden="1" customHeight="1" x14ac:dyDescent="0.15">
      <c r="A91" s="285"/>
      <c r="B91" s="2" t="s">
        <v>184</v>
      </c>
      <c r="C91" s="127" t="str">
        <f>VLOOKUP(B91,Dreigingen!$C$5:$K$149,6,FALSE)</f>
        <v>L</v>
      </c>
      <c r="D91" s="127" t="str">
        <f>VLOOKUP(B91,Dreigingen!$C$5:$K$149,7,FALSE)</f>
        <v>L</v>
      </c>
      <c r="E91" s="57" t="str">
        <f>VLOOKUP(B91,Dreigingen!$C$5:$K$149,8,FALSE)</f>
        <v>LL</v>
      </c>
      <c r="F91" s="57" t="str">
        <f>VLOOKUP(B91,Dreigingen!$C$5:$K$149,9,FALSE)</f>
        <v>J</v>
      </c>
      <c r="G91" s="163"/>
    </row>
    <row r="92" spans="1:7" ht="15" hidden="1" customHeight="1" x14ac:dyDescent="0.15">
      <c r="A92" s="285"/>
      <c r="B92" s="2" t="s">
        <v>185</v>
      </c>
      <c r="C92" s="127" t="str">
        <f>VLOOKUP(B92,Dreigingen!$C$5:$K$149,6,FALSE)</f>
        <v>L</v>
      </c>
      <c r="D92" s="127" t="str">
        <f>VLOOKUP(B92,Dreigingen!$C$5:$K$149,7,FALSE)</f>
        <v>L</v>
      </c>
      <c r="E92" s="57" t="str">
        <f>VLOOKUP(B92,Dreigingen!$C$5:$K$149,8,FALSE)</f>
        <v>LL</v>
      </c>
      <c r="F92" s="57" t="str">
        <f>VLOOKUP(B92,Dreigingen!$C$5:$K$149,9,FALSE)</f>
        <v>J</v>
      </c>
      <c r="G92" s="163"/>
    </row>
    <row r="93" spans="1:7" ht="15" hidden="1" customHeight="1" thickBot="1" x14ac:dyDescent="0.15">
      <c r="A93" s="286"/>
      <c r="B93" s="133" t="s">
        <v>186</v>
      </c>
      <c r="C93" s="131" t="str">
        <f>VLOOKUP(B93,Dreigingen!$C$5:$K$149,6,FALSE)</f>
        <v>L</v>
      </c>
      <c r="D93" s="131" t="str">
        <f>VLOOKUP(B93,Dreigingen!$C$5:$K$149,7,FALSE)</f>
        <v>L</v>
      </c>
      <c r="E93" s="132" t="str">
        <f>VLOOKUP(B93,Dreigingen!$C$5:$K$149,8,FALSE)</f>
        <v>LL</v>
      </c>
      <c r="F93" s="57" t="str">
        <f>VLOOKUP(B93,Dreigingen!$C$5:$K$149,9,FALSE)</f>
        <v>J</v>
      </c>
      <c r="G93" s="167"/>
    </row>
    <row r="94" spans="1:7" ht="15" hidden="1" customHeight="1" x14ac:dyDescent="0.15">
      <c r="A94" s="120" t="s">
        <v>8</v>
      </c>
      <c r="B94" s="124" t="s">
        <v>22</v>
      </c>
      <c r="C94" s="121" t="s">
        <v>24</v>
      </c>
      <c r="D94" s="121" t="s">
        <v>24</v>
      </c>
      <c r="E94" s="121" t="s">
        <v>24</v>
      </c>
      <c r="F94" s="121" t="s">
        <v>253</v>
      </c>
      <c r="G94" s="122" t="s">
        <v>254</v>
      </c>
    </row>
    <row r="95" spans="1:7" ht="15" hidden="1" customHeight="1" x14ac:dyDescent="0.15">
      <c r="A95" s="283" t="s">
        <v>276</v>
      </c>
      <c r="B95" s="2" t="s">
        <v>193</v>
      </c>
      <c r="C95" s="127" t="str">
        <f>VLOOKUP(B95,Dreigingen!$C$5:$K$149,6,FALSE)</f>
        <v>L</v>
      </c>
      <c r="D95" s="127" t="str">
        <f>VLOOKUP(B95,Dreigingen!$C$5:$K$149,7,FALSE)</f>
        <v>L</v>
      </c>
      <c r="E95" s="57" t="str">
        <f>VLOOKUP(B95,Dreigingen!$C$5:$K$149,8,FALSE)</f>
        <v>LL</v>
      </c>
      <c r="F95" s="57" t="str">
        <f>VLOOKUP(B95,Dreigingen!$C$5:$K$149,9,FALSE)</f>
        <v>J</v>
      </c>
      <c r="G95" s="163"/>
    </row>
    <row r="96" spans="1:7" ht="15" hidden="1" customHeight="1" x14ac:dyDescent="0.15">
      <c r="A96" s="283"/>
      <c r="B96" s="2" t="s">
        <v>371</v>
      </c>
      <c r="C96" s="127" t="str">
        <f>VLOOKUP(B96,Dreigingen!$C$5:$K$149,6,FALSE)</f>
        <v>L</v>
      </c>
      <c r="D96" s="127" t="str">
        <f>VLOOKUP(B96,Dreigingen!$C$5:$K$149,7,FALSE)</f>
        <v>L</v>
      </c>
      <c r="E96" s="57" t="str">
        <f>VLOOKUP(B96,Dreigingen!$C$5:$K$149,8,FALSE)</f>
        <v>LL</v>
      </c>
      <c r="F96" s="57" t="str">
        <f>VLOOKUP(B96,Dreigingen!$C$5:$K$149,9,FALSE)</f>
        <v>J</v>
      </c>
      <c r="G96" s="165"/>
    </row>
    <row r="97" spans="1:7" ht="15" hidden="1" customHeight="1" x14ac:dyDescent="0.15">
      <c r="A97" s="283"/>
      <c r="B97" s="2" t="s">
        <v>372</v>
      </c>
      <c r="C97" s="127" t="str">
        <f>VLOOKUP(B97,Dreigingen!$C$5:$K$149,6,FALSE)</f>
        <v>L</v>
      </c>
      <c r="D97" s="127" t="str">
        <f>VLOOKUP(B97,Dreigingen!$C$5:$K$149,7,FALSE)</f>
        <v>L</v>
      </c>
      <c r="E97" s="57" t="str">
        <f>VLOOKUP(B97,Dreigingen!$C$5:$K$149,8,FALSE)</f>
        <v>LL</v>
      </c>
      <c r="F97" s="57" t="str">
        <f>VLOOKUP(B97,Dreigingen!$C$5:$K$149,9,FALSE)</f>
        <v>J</v>
      </c>
      <c r="G97" s="165"/>
    </row>
    <row r="98" spans="1:7" ht="15" hidden="1" customHeight="1" x14ac:dyDescent="0.15">
      <c r="A98" s="283"/>
      <c r="B98" s="2" t="s">
        <v>194</v>
      </c>
      <c r="C98" s="127" t="str">
        <f>VLOOKUP(B98,Dreigingen!$C$5:$K$149,6,FALSE)</f>
        <v>L</v>
      </c>
      <c r="D98" s="127" t="str">
        <f>VLOOKUP(B98,Dreigingen!$C$5:$K$149,7,FALSE)</f>
        <v>L</v>
      </c>
      <c r="E98" s="57" t="str">
        <f>VLOOKUP(B98,Dreigingen!$C$5:$K$149,8,FALSE)</f>
        <v>LL</v>
      </c>
      <c r="F98" s="57" t="str">
        <f>VLOOKUP(B98,Dreigingen!$C$5:$K$149,9,FALSE)</f>
        <v>J</v>
      </c>
      <c r="G98" s="165"/>
    </row>
    <row r="99" spans="1:7" ht="15" hidden="1" customHeight="1" x14ac:dyDescent="0.15">
      <c r="A99" s="283"/>
      <c r="B99" s="113" t="s">
        <v>195</v>
      </c>
      <c r="C99" s="127" t="str">
        <f>VLOOKUP(B99,Dreigingen!$C$5:$K$149,6,FALSE)</f>
        <v>L</v>
      </c>
      <c r="D99" s="127" t="str">
        <f>VLOOKUP(B99,Dreigingen!$C$5:$K$149,7,FALSE)</f>
        <v>L</v>
      </c>
      <c r="E99" s="57" t="str">
        <f>VLOOKUP(B99,Dreigingen!$C$5:$K$149,8,FALSE)</f>
        <v>LL</v>
      </c>
      <c r="F99" s="57" t="str">
        <f>VLOOKUP(B99,Dreigingen!$C$5:$K$149,9,FALSE)</f>
        <v>J</v>
      </c>
      <c r="G99" s="163"/>
    </row>
    <row r="100" spans="1:7" ht="15" hidden="1" customHeight="1" x14ac:dyDescent="0.15">
      <c r="A100" s="282" t="s">
        <v>277</v>
      </c>
      <c r="B100" s="113" t="s">
        <v>191</v>
      </c>
      <c r="C100" s="127" t="str">
        <f>VLOOKUP(B100,Dreigingen!$C$5:$K$149,6,FALSE)</f>
        <v>L</v>
      </c>
      <c r="D100" s="127" t="str">
        <f>VLOOKUP(B100,Dreigingen!$C$5:$K$149,7,FALSE)</f>
        <v>L</v>
      </c>
      <c r="E100" s="57" t="str">
        <f>VLOOKUP(B100,Dreigingen!$C$5:$K$149,8,FALSE)</f>
        <v>LL</v>
      </c>
      <c r="F100" s="57" t="str">
        <f>VLOOKUP(B100,Dreigingen!$C$5:$K$149,9,FALSE)</f>
        <v>J</v>
      </c>
      <c r="G100" s="163"/>
    </row>
    <row r="101" spans="1:7" ht="15" hidden="1" customHeight="1" x14ac:dyDescent="0.15">
      <c r="A101" s="282"/>
      <c r="B101" s="113" t="s">
        <v>192</v>
      </c>
      <c r="C101" s="127" t="str">
        <f>VLOOKUP(B101,Dreigingen!$C$5:$K$149,6,FALSE)</f>
        <v>L</v>
      </c>
      <c r="D101" s="127" t="str">
        <f>VLOOKUP(B101,Dreigingen!$C$5:$K$149,7,FALSE)</f>
        <v>L</v>
      </c>
      <c r="E101" s="57" t="str">
        <f>VLOOKUP(B101,Dreigingen!$C$5:$K$149,8,FALSE)</f>
        <v>LL</v>
      </c>
      <c r="F101" s="57" t="str">
        <f>VLOOKUP(B101,Dreigingen!$C$5:$K$149,9,FALSE)</f>
        <v>J</v>
      </c>
      <c r="G101" s="163"/>
    </row>
    <row r="102" spans="1:7" ht="15" hidden="1" customHeight="1" x14ac:dyDescent="0.15">
      <c r="A102" s="282"/>
      <c r="B102" s="2" t="s">
        <v>278</v>
      </c>
      <c r="C102" s="127" t="str">
        <f>VLOOKUP(B102,Dreigingen!$C$5:$K$149,6,FALSE)</f>
        <v>L</v>
      </c>
      <c r="D102" s="127" t="str">
        <f>VLOOKUP(B102,Dreigingen!$C$5:$K$149,7,FALSE)</f>
        <v>L</v>
      </c>
      <c r="E102" s="57" t="str">
        <f>VLOOKUP(B102,Dreigingen!$C$5:$K$149,8,FALSE)</f>
        <v>LL</v>
      </c>
      <c r="F102" s="57" t="str">
        <f>VLOOKUP(B102,Dreigingen!$C$5:$K$149,9,FALSE)</f>
        <v>J</v>
      </c>
      <c r="G102" s="163"/>
    </row>
    <row r="103" spans="1:7" ht="15" hidden="1" customHeight="1" x14ac:dyDescent="0.15">
      <c r="A103" s="283" t="s">
        <v>279</v>
      </c>
      <c r="B103" s="113" t="s">
        <v>187</v>
      </c>
      <c r="C103" s="127" t="str">
        <f>VLOOKUP(B103,Dreigingen!$C$5:$K$149,6,FALSE)</f>
        <v>L</v>
      </c>
      <c r="D103" s="127" t="str">
        <f>VLOOKUP(B103,Dreigingen!$C$5:$K$149,7,FALSE)</f>
        <v>L</v>
      </c>
      <c r="E103" s="57" t="str">
        <f>VLOOKUP(B103,Dreigingen!$C$5:$K$149,8,FALSE)</f>
        <v>LL</v>
      </c>
      <c r="F103" s="57" t="str">
        <f>VLOOKUP(B103,Dreigingen!$C$5:$K$149,9,FALSE)</f>
        <v>J</v>
      </c>
      <c r="G103" s="163"/>
    </row>
    <row r="104" spans="1:7" ht="15" hidden="1" customHeight="1" x14ac:dyDescent="0.15">
      <c r="A104" s="283"/>
      <c r="B104" s="2" t="s">
        <v>188</v>
      </c>
      <c r="C104" s="127" t="str">
        <f>VLOOKUP(B104,Dreigingen!$C$5:$K$149,6,FALSE)</f>
        <v>L</v>
      </c>
      <c r="D104" s="127" t="str">
        <f>VLOOKUP(B104,Dreigingen!$C$5:$K$149,7,FALSE)</f>
        <v>L</v>
      </c>
      <c r="E104" s="57" t="str">
        <f>VLOOKUP(B104,Dreigingen!$C$5:$K$149,8,FALSE)</f>
        <v>LL</v>
      </c>
      <c r="F104" s="57" t="str">
        <f>VLOOKUP(B104,Dreigingen!$C$5:$K$149,9,FALSE)</f>
        <v>J</v>
      </c>
      <c r="G104" s="163"/>
    </row>
    <row r="105" spans="1:7" ht="15" hidden="1" customHeight="1" x14ac:dyDescent="0.15">
      <c r="A105" s="283"/>
      <c r="B105" s="2" t="s">
        <v>189</v>
      </c>
      <c r="C105" s="127" t="str">
        <f>VLOOKUP(B105,Dreigingen!$C$5:$K$149,6,FALSE)</f>
        <v>L</v>
      </c>
      <c r="D105" s="127" t="str">
        <f>VLOOKUP(B105,Dreigingen!$C$5:$K$149,7,FALSE)</f>
        <v>L</v>
      </c>
      <c r="E105" s="57" t="str">
        <f>VLOOKUP(B105,Dreigingen!$C$5:$K$149,8,FALSE)</f>
        <v>LL</v>
      </c>
      <c r="F105" s="57" t="str">
        <f>VLOOKUP(B105,Dreigingen!$C$5:$K$149,9,FALSE)</f>
        <v>J</v>
      </c>
      <c r="G105" s="163"/>
    </row>
    <row r="106" spans="1:7" ht="15" hidden="1" customHeight="1" thickBot="1" x14ac:dyDescent="0.15">
      <c r="A106" s="284"/>
      <c r="B106" s="130" t="s">
        <v>190</v>
      </c>
      <c r="C106" s="131" t="str">
        <f>VLOOKUP(B106,Dreigingen!$C$5:$K$149,6,FALSE)</f>
        <v>L</v>
      </c>
      <c r="D106" s="131" t="str">
        <f>VLOOKUP(B106,Dreigingen!$C$5:$K$149,7,FALSE)</f>
        <v>L</v>
      </c>
      <c r="E106" s="132" t="str">
        <f>VLOOKUP(B106,Dreigingen!$C$5:$K$149,8,FALSE)</f>
        <v>LL</v>
      </c>
      <c r="F106" s="57" t="str">
        <f>VLOOKUP(B106,Dreigingen!$C$5:$K$149,9,FALSE)</f>
        <v>J</v>
      </c>
      <c r="G106" s="166"/>
    </row>
    <row r="107" spans="1:7" ht="15" hidden="1" customHeight="1" x14ac:dyDescent="0.15">
      <c r="A107" s="117" t="s">
        <v>9</v>
      </c>
      <c r="B107" s="125" t="s">
        <v>22</v>
      </c>
      <c r="C107" s="118" t="s">
        <v>24</v>
      </c>
      <c r="D107" s="118" t="s">
        <v>24</v>
      </c>
      <c r="E107" s="118" t="s">
        <v>24</v>
      </c>
      <c r="F107" s="118" t="s">
        <v>253</v>
      </c>
      <c r="G107" s="119" t="s">
        <v>254</v>
      </c>
    </row>
    <row r="108" spans="1:7" ht="15" hidden="1" customHeight="1" x14ac:dyDescent="0.15">
      <c r="A108" s="285" t="s">
        <v>280</v>
      </c>
      <c r="B108" s="2" t="s">
        <v>209</v>
      </c>
      <c r="C108" s="127" t="str">
        <f>VLOOKUP(B108,Dreigingen!$C$5:$K$149,6,FALSE)</f>
        <v>L</v>
      </c>
      <c r="D108" s="127" t="str">
        <f>VLOOKUP(B108,Dreigingen!$C$5:$K$149,7,FALSE)</f>
        <v>L</v>
      </c>
      <c r="E108" s="57" t="str">
        <f>VLOOKUP(B108,Dreigingen!$C$5:$K$149,8,FALSE)</f>
        <v>LL</v>
      </c>
      <c r="F108" s="57" t="str">
        <f>VLOOKUP(B108,Dreigingen!$C$5:$K$149,9,FALSE)</f>
        <v>J</v>
      </c>
      <c r="G108" s="163"/>
    </row>
    <row r="109" spans="1:7" ht="15" hidden="1" customHeight="1" x14ac:dyDescent="0.15">
      <c r="A109" s="285"/>
      <c r="B109" s="113" t="s">
        <v>210</v>
      </c>
      <c r="C109" s="127" t="str">
        <f>VLOOKUP(B109,Dreigingen!$C$5:$K$149,6,FALSE)</f>
        <v>L</v>
      </c>
      <c r="D109" s="127" t="str">
        <f>VLOOKUP(B109,Dreigingen!$C$5:$K$149,7,FALSE)</f>
        <v>L</v>
      </c>
      <c r="E109" s="57" t="str">
        <f>VLOOKUP(B109,Dreigingen!$C$5:$K$149,8,FALSE)</f>
        <v>LL</v>
      </c>
      <c r="F109" s="57" t="str">
        <f>VLOOKUP(B109,Dreigingen!$C$5:$K$149,9,FALSE)</f>
        <v>J</v>
      </c>
      <c r="G109" s="163"/>
    </row>
    <row r="110" spans="1:7" ht="15" hidden="1" customHeight="1" x14ac:dyDescent="0.15">
      <c r="A110" s="285" t="s">
        <v>281</v>
      </c>
      <c r="B110" s="113" t="s">
        <v>206</v>
      </c>
      <c r="C110" s="127" t="str">
        <f>VLOOKUP(B110,Dreigingen!$C$5:$K$149,6,FALSE)</f>
        <v>L</v>
      </c>
      <c r="D110" s="127" t="str">
        <f>VLOOKUP(B110,Dreigingen!$C$5:$K$149,7,FALSE)</f>
        <v>L</v>
      </c>
      <c r="E110" s="57" t="str">
        <f>VLOOKUP(B110,Dreigingen!$C$5:$K$149,8,FALSE)</f>
        <v>LL</v>
      </c>
      <c r="F110" s="57" t="str">
        <f>VLOOKUP(B110,Dreigingen!$C$5:$K$149,9,FALSE)</f>
        <v>J</v>
      </c>
      <c r="G110" s="163"/>
    </row>
    <row r="111" spans="1:7" ht="15" hidden="1" customHeight="1" x14ac:dyDescent="0.15">
      <c r="A111" s="285"/>
      <c r="B111" s="2" t="s">
        <v>207</v>
      </c>
      <c r="C111" s="127" t="str">
        <f>VLOOKUP(B111,Dreigingen!$C$5:$K$149,6,FALSE)</f>
        <v>L</v>
      </c>
      <c r="D111" s="127" t="str">
        <f>VLOOKUP(B111,Dreigingen!$C$5:$K$149,7,FALSE)</f>
        <v>L</v>
      </c>
      <c r="E111" s="57" t="str">
        <f>VLOOKUP(B111,Dreigingen!$C$5:$K$149,8,FALSE)</f>
        <v>LL</v>
      </c>
      <c r="F111" s="57" t="str">
        <f>VLOOKUP(B111,Dreigingen!$C$5:$K$149,9,FALSE)</f>
        <v>J</v>
      </c>
      <c r="G111" s="163"/>
    </row>
    <row r="112" spans="1:7" ht="15" hidden="1" customHeight="1" x14ac:dyDescent="0.15">
      <c r="A112" s="285"/>
      <c r="B112" s="2" t="s">
        <v>383</v>
      </c>
      <c r="C112" s="127" t="str">
        <f>VLOOKUP(B112,Dreigingen!$C$5:$K$149,6,FALSE)</f>
        <v>L</v>
      </c>
      <c r="D112" s="127" t="str">
        <f>VLOOKUP(B112,Dreigingen!$C$5:$K$149,7,FALSE)</f>
        <v>L</v>
      </c>
      <c r="E112" s="57" t="str">
        <f>VLOOKUP(B112,Dreigingen!$C$5:$K$149,8,FALSE)</f>
        <v>LL</v>
      </c>
      <c r="F112" s="57" t="str">
        <f>VLOOKUP(B112,Dreigingen!$C$5:$K$149,9,FALSE)</f>
        <v>J</v>
      </c>
      <c r="G112" s="163"/>
    </row>
    <row r="113" spans="1:7" ht="15" hidden="1" customHeight="1" x14ac:dyDescent="0.15">
      <c r="A113" s="285"/>
      <c r="B113" s="113" t="s">
        <v>208</v>
      </c>
      <c r="C113" s="127" t="str">
        <f>VLOOKUP(B113,Dreigingen!$C$5:$K$149,6,FALSE)</f>
        <v>L</v>
      </c>
      <c r="D113" s="127" t="str">
        <f>VLOOKUP(B113,Dreigingen!$C$5:$K$149,7,FALSE)</f>
        <v>L</v>
      </c>
      <c r="E113" s="57" t="str">
        <f>VLOOKUP(B113,Dreigingen!$C$5:$K$149,8,FALSE)</f>
        <v>LL</v>
      </c>
      <c r="F113" s="57" t="str">
        <f>VLOOKUP(B113,Dreigingen!$C$5:$K$149,9,FALSE)</f>
        <v>J</v>
      </c>
      <c r="G113" s="163"/>
    </row>
    <row r="114" spans="1:7" ht="15" hidden="1" customHeight="1" x14ac:dyDescent="0.15">
      <c r="A114" s="285"/>
      <c r="B114" s="2" t="s">
        <v>282</v>
      </c>
      <c r="C114" s="127" t="str">
        <f>VLOOKUP(B114,Dreigingen!$C$5:$K$149,6,FALSE)</f>
        <v>L</v>
      </c>
      <c r="D114" s="127" t="str">
        <f>VLOOKUP(B114,Dreigingen!$C$5:$K$149,7,FALSE)</f>
        <v>L</v>
      </c>
      <c r="E114" s="57" t="str">
        <f>VLOOKUP(B114,Dreigingen!$C$5:$K$149,8,FALSE)</f>
        <v>LL</v>
      </c>
      <c r="F114" s="57" t="str">
        <f>VLOOKUP(B114,Dreigingen!$C$5:$K$149,9,FALSE)</f>
        <v>J</v>
      </c>
      <c r="G114" s="163"/>
    </row>
    <row r="115" spans="1:7" ht="15" hidden="1" customHeight="1" x14ac:dyDescent="0.15">
      <c r="A115" s="285" t="s">
        <v>283</v>
      </c>
      <c r="B115" s="113" t="s">
        <v>196</v>
      </c>
      <c r="C115" s="127" t="str">
        <f>VLOOKUP(B115,Dreigingen!$C$5:$K$149,6,FALSE)</f>
        <v>L</v>
      </c>
      <c r="D115" s="127" t="str">
        <f>VLOOKUP(B115,Dreigingen!$C$5:$K$149,7,FALSE)</f>
        <v>L</v>
      </c>
      <c r="E115" s="57" t="str">
        <f>VLOOKUP(B115,Dreigingen!$C$5:$K$149,8,FALSE)</f>
        <v>LL</v>
      </c>
      <c r="F115" s="57" t="str">
        <f>VLOOKUP(B115,Dreigingen!$C$5:$K$149,9,FALSE)</f>
        <v>J</v>
      </c>
      <c r="G115" s="163"/>
    </row>
    <row r="116" spans="1:7" ht="15" hidden="1" customHeight="1" x14ac:dyDescent="0.15">
      <c r="A116" s="285"/>
      <c r="B116" s="2" t="s">
        <v>197</v>
      </c>
      <c r="C116" s="127" t="str">
        <f>VLOOKUP(B116,Dreigingen!$C$5:$K$149,6,FALSE)</f>
        <v>L</v>
      </c>
      <c r="D116" s="127" t="str">
        <f>VLOOKUP(B116,Dreigingen!$C$5:$K$149,7,FALSE)</f>
        <v>L</v>
      </c>
      <c r="E116" s="57" t="str">
        <f>VLOOKUP(B116,Dreigingen!$C$5:$K$149,8,FALSE)</f>
        <v>LL</v>
      </c>
      <c r="F116" s="57" t="str">
        <f>VLOOKUP(B116,Dreigingen!$C$5:$K$149,9,FALSE)</f>
        <v>J</v>
      </c>
      <c r="G116" s="163"/>
    </row>
    <row r="117" spans="1:7" ht="15" hidden="1" customHeight="1" x14ac:dyDescent="0.15">
      <c r="A117" s="285"/>
      <c r="B117" s="113" t="s">
        <v>198</v>
      </c>
      <c r="C117" s="127" t="str">
        <f>VLOOKUP(B117,Dreigingen!$C$5:$K$149,6,FALSE)</f>
        <v>L</v>
      </c>
      <c r="D117" s="127" t="str">
        <f>VLOOKUP(B117,Dreigingen!$C$5:$K$149,7,FALSE)</f>
        <v>L</v>
      </c>
      <c r="E117" s="57" t="str">
        <f>VLOOKUP(B117,Dreigingen!$C$5:$K$149,8,FALSE)</f>
        <v>LL</v>
      </c>
      <c r="F117" s="57" t="str">
        <f>VLOOKUP(B117,Dreigingen!$C$5:$K$149,9,FALSE)</f>
        <v>J</v>
      </c>
      <c r="G117" s="163"/>
    </row>
    <row r="118" spans="1:7" ht="15" hidden="1" customHeight="1" x14ac:dyDescent="0.15">
      <c r="A118" s="285"/>
      <c r="B118" s="2" t="s">
        <v>199</v>
      </c>
      <c r="C118" s="127" t="str">
        <f>VLOOKUP(B118,Dreigingen!$C$5:$K$149,6,FALSE)</f>
        <v>L</v>
      </c>
      <c r="D118" s="127" t="str">
        <f>VLOOKUP(B118,Dreigingen!$C$5:$K$149,7,FALSE)</f>
        <v>L</v>
      </c>
      <c r="E118" s="57" t="str">
        <f>VLOOKUP(B118,Dreigingen!$C$5:$K$149,8,FALSE)</f>
        <v>LL</v>
      </c>
      <c r="F118" s="57" t="str">
        <f>VLOOKUP(B118,Dreigingen!$C$5:$K$149,9,FALSE)</f>
        <v>J</v>
      </c>
      <c r="G118" s="163"/>
    </row>
    <row r="119" spans="1:7" ht="15" hidden="1" customHeight="1" x14ac:dyDescent="0.15">
      <c r="A119" s="285"/>
      <c r="B119" s="113" t="s">
        <v>200</v>
      </c>
      <c r="C119" s="127" t="str">
        <f>VLOOKUP(B119,Dreigingen!$C$5:$K$149,6,FALSE)</f>
        <v>L</v>
      </c>
      <c r="D119" s="127" t="str">
        <f>VLOOKUP(B119,Dreigingen!$C$5:$K$149,7,FALSE)</f>
        <v>L</v>
      </c>
      <c r="E119" s="57" t="str">
        <f>VLOOKUP(B119,Dreigingen!$C$5:$K$149,8,FALSE)</f>
        <v>LL</v>
      </c>
      <c r="F119" s="57" t="str">
        <f>VLOOKUP(B119,Dreigingen!$C$5:$K$149,9,FALSE)</f>
        <v>J</v>
      </c>
      <c r="G119" s="163"/>
    </row>
    <row r="120" spans="1:7" ht="15" hidden="1" customHeight="1" x14ac:dyDescent="0.15">
      <c r="A120" s="285"/>
      <c r="B120" s="2" t="s">
        <v>201</v>
      </c>
      <c r="C120" s="127" t="str">
        <f>VLOOKUP(B120,Dreigingen!$C$5:$K$149,6,FALSE)</f>
        <v>L</v>
      </c>
      <c r="D120" s="127" t="str">
        <f>VLOOKUP(B120,Dreigingen!$C$5:$K$149,7,FALSE)</f>
        <v>L</v>
      </c>
      <c r="E120" s="57" t="str">
        <f>VLOOKUP(B120,Dreigingen!$C$5:$K$149,8,FALSE)</f>
        <v>LL</v>
      </c>
      <c r="F120" s="57" t="str">
        <f>VLOOKUP(B120,Dreigingen!$C$5:$K$149,9,FALSE)</f>
        <v>J</v>
      </c>
      <c r="G120" s="163"/>
    </row>
    <row r="121" spans="1:7" ht="15" hidden="1" customHeight="1" x14ac:dyDescent="0.15">
      <c r="A121" s="285"/>
      <c r="B121" s="2" t="s">
        <v>202</v>
      </c>
      <c r="C121" s="127" t="str">
        <f>VLOOKUP(B121,Dreigingen!$C$5:$K$149,6,FALSE)</f>
        <v>L</v>
      </c>
      <c r="D121" s="127" t="str">
        <f>VLOOKUP(B121,Dreigingen!$C$5:$K$149,7,FALSE)</f>
        <v>L</v>
      </c>
      <c r="E121" s="57" t="str">
        <f>VLOOKUP(B121,Dreigingen!$C$5:$K$149,8,FALSE)</f>
        <v>LL</v>
      </c>
      <c r="F121" s="57" t="str">
        <f>VLOOKUP(B121,Dreigingen!$C$5:$K$149,9,FALSE)</f>
        <v>J</v>
      </c>
      <c r="G121" s="163"/>
    </row>
    <row r="122" spans="1:7" ht="15" hidden="1" customHeight="1" x14ac:dyDescent="0.15">
      <c r="A122" s="285"/>
      <c r="B122" s="2" t="s">
        <v>284</v>
      </c>
      <c r="C122" s="127" t="str">
        <f>VLOOKUP(B122,Dreigingen!$C$5:$K$149,6,FALSE)</f>
        <v>L</v>
      </c>
      <c r="D122" s="127" t="str">
        <f>VLOOKUP(B122,Dreigingen!$C$5:$K$149,7,FALSE)</f>
        <v>L</v>
      </c>
      <c r="E122" s="57" t="str">
        <f>VLOOKUP(B122,Dreigingen!$C$5:$K$149,8,FALSE)</f>
        <v>LL</v>
      </c>
      <c r="F122" s="57" t="str">
        <f>VLOOKUP(B122,Dreigingen!$C$5:$K$149,9,FALSE)</f>
        <v>J</v>
      </c>
      <c r="G122" s="163"/>
    </row>
    <row r="123" spans="1:7" ht="15" hidden="1" customHeight="1" x14ac:dyDescent="0.15">
      <c r="A123" s="285"/>
      <c r="B123" s="2" t="s">
        <v>203</v>
      </c>
      <c r="C123" s="127" t="str">
        <f>VLOOKUP(B123,Dreigingen!$C$5:$K$149,6,FALSE)</f>
        <v>L</v>
      </c>
      <c r="D123" s="127" t="str">
        <f>VLOOKUP(B123,Dreigingen!$C$5:$K$149,7,FALSE)</f>
        <v>L</v>
      </c>
      <c r="E123" s="57" t="str">
        <f>VLOOKUP(B123,Dreigingen!$C$5:$K$149,8,FALSE)</f>
        <v>LL</v>
      </c>
      <c r="F123" s="57" t="str">
        <f>VLOOKUP(B123,Dreigingen!$C$5:$K$149,9,FALSE)</f>
        <v>J</v>
      </c>
      <c r="G123" s="163"/>
    </row>
    <row r="124" spans="1:7" ht="15" hidden="1" customHeight="1" x14ac:dyDescent="0.15">
      <c r="A124" s="285"/>
      <c r="B124" s="113" t="s">
        <v>204</v>
      </c>
      <c r="C124" s="127" t="str">
        <f>VLOOKUP(B124,Dreigingen!$C$5:$K$149,6,FALSE)</f>
        <v>L</v>
      </c>
      <c r="D124" s="127" t="str">
        <f>VLOOKUP(B124,Dreigingen!$C$5:$K$149,7,FALSE)</f>
        <v>L</v>
      </c>
      <c r="E124" s="57" t="str">
        <f>VLOOKUP(B124,Dreigingen!$C$5:$K$149,8,FALSE)</f>
        <v>LL</v>
      </c>
      <c r="F124" s="57" t="str">
        <f>VLOOKUP(B124,Dreigingen!$C$5:$K$149,9,FALSE)</f>
        <v>J</v>
      </c>
      <c r="G124" s="163"/>
    </row>
    <row r="125" spans="1:7" ht="15" hidden="1" customHeight="1" thickBot="1" x14ac:dyDescent="0.2">
      <c r="A125" s="288"/>
      <c r="B125" s="3" t="s">
        <v>205</v>
      </c>
      <c r="C125" s="128" t="str">
        <f>VLOOKUP(B125,Dreigingen!$C$5:$K$149,6,FALSE)</f>
        <v>L</v>
      </c>
      <c r="D125" s="128" t="str">
        <f>VLOOKUP(B125,Dreigingen!$C$5:$K$149,7,FALSE)</f>
        <v>L</v>
      </c>
      <c r="E125" s="60" t="str">
        <f>VLOOKUP(B125,Dreigingen!$C$5:$K$149,8,FALSE)</f>
        <v>LL</v>
      </c>
      <c r="F125" s="57" t="str">
        <f>VLOOKUP(B125,Dreigingen!$C$5:$K$149,9,FALSE)</f>
        <v>J</v>
      </c>
      <c r="G125" s="164"/>
    </row>
    <row r="127" spans="1:7" ht="13" thickBot="1" x14ac:dyDescent="0.2"/>
    <row r="128" spans="1:7" x14ac:dyDescent="0.15">
      <c r="A128" s="232" t="s">
        <v>19</v>
      </c>
      <c r="B128" s="234"/>
      <c r="C128" s="234"/>
      <c r="D128" s="234"/>
      <c r="E128" s="234"/>
      <c r="F128" s="234"/>
      <c r="G128" s="236"/>
    </row>
    <row r="129" spans="1:7" ht="27.5" customHeight="1" x14ac:dyDescent="0.15">
      <c r="A129" s="289" t="s">
        <v>343</v>
      </c>
      <c r="B129" s="290"/>
      <c r="C129" s="290"/>
      <c r="D129" s="290"/>
      <c r="E129" s="290"/>
      <c r="F129" s="290"/>
      <c r="G129" s="291"/>
    </row>
    <row r="130" spans="1:7" ht="13" thickBot="1" x14ac:dyDescent="0.2">
      <c r="A130" s="271" t="s">
        <v>20</v>
      </c>
      <c r="B130" s="272"/>
      <c r="C130" s="272"/>
      <c r="D130" s="272"/>
      <c r="E130" s="272"/>
      <c r="F130" s="272"/>
      <c r="G130" s="273"/>
    </row>
  </sheetData>
  <autoFilter ref="A4:H125" xr:uid="{25C08465-E64E-DD49-85BE-C4BC2356E101}">
    <filterColumn colId="1">
      <filters>
        <filter val="Aftappen (draadloos) netwerk door onbevoegden (telewerk situaties)"/>
      </filters>
    </filterColumn>
  </autoFilter>
  <mergeCells count="29">
    <mergeCell ref="A1:G1"/>
    <mergeCell ref="A76:A84"/>
    <mergeCell ref="A85:A88"/>
    <mergeCell ref="A89:A93"/>
    <mergeCell ref="A95:A99"/>
    <mergeCell ref="A18:A20"/>
    <mergeCell ref="A21:A26"/>
    <mergeCell ref="A27:A31"/>
    <mergeCell ref="A33:A36"/>
    <mergeCell ref="A37:A42"/>
    <mergeCell ref="A43:A44"/>
    <mergeCell ref="A3:B3"/>
    <mergeCell ref="A5:A6"/>
    <mergeCell ref="A7:A11"/>
    <mergeCell ref="A12:A16"/>
    <mergeCell ref="A130:G130"/>
    <mergeCell ref="A100:A102"/>
    <mergeCell ref="A103:A106"/>
    <mergeCell ref="A45:A47"/>
    <mergeCell ref="A49:A54"/>
    <mergeCell ref="A55:A57"/>
    <mergeCell ref="A58:A61"/>
    <mergeCell ref="A62:A64"/>
    <mergeCell ref="A65:A74"/>
    <mergeCell ref="A108:A109"/>
    <mergeCell ref="A110:A114"/>
    <mergeCell ref="A115:A125"/>
    <mergeCell ref="A128:G128"/>
    <mergeCell ref="A129:G129"/>
  </mergeCells>
  <conditionalFormatting sqref="E5">
    <cfRule type="cellIs" dxfId="125" priority="178" stopIfTrue="1" operator="equal">
      <formula>"L"</formula>
    </cfRule>
    <cfRule type="cellIs" dxfId="124" priority="179" stopIfTrue="1" operator="equal">
      <formula>"M"</formula>
    </cfRule>
    <cfRule type="cellIs" dxfId="123" priority="180" stopIfTrue="1" operator="equal">
      <formula>"H"</formula>
    </cfRule>
    <cfRule type="cellIs" dxfId="122" priority="181" stopIfTrue="1" operator="equal">
      <formula>"HH"</formula>
    </cfRule>
    <cfRule type="cellIs" dxfId="121" priority="182" stopIfTrue="1" operator="equal">
      <formula>"LL"</formula>
    </cfRule>
    <cfRule type="containsErrors" dxfId="120" priority="183" stopIfTrue="1">
      <formula>ISERROR(E5)</formula>
    </cfRule>
  </conditionalFormatting>
  <conditionalFormatting sqref="E6:E13 E16">
    <cfRule type="cellIs" dxfId="119" priority="172" stopIfTrue="1" operator="equal">
      <formula>"L"</formula>
    </cfRule>
    <cfRule type="cellIs" dxfId="118" priority="173" stopIfTrue="1" operator="equal">
      <formula>"M"</formula>
    </cfRule>
    <cfRule type="cellIs" dxfId="117" priority="174" stopIfTrue="1" operator="equal">
      <formula>"H"</formula>
    </cfRule>
    <cfRule type="cellIs" dxfId="116" priority="175" stopIfTrue="1" operator="equal">
      <formula>"HH"</formula>
    </cfRule>
    <cfRule type="cellIs" dxfId="115" priority="176" stopIfTrue="1" operator="equal">
      <formula>"LL"</formula>
    </cfRule>
    <cfRule type="containsErrors" dxfId="114" priority="177" stopIfTrue="1">
      <formula>ISERROR(E6)</formula>
    </cfRule>
  </conditionalFormatting>
  <conditionalFormatting sqref="E18:E31">
    <cfRule type="cellIs" dxfId="113" priority="166" stopIfTrue="1" operator="equal">
      <formula>"L"</formula>
    </cfRule>
    <cfRule type="cellIs" dxfId="112" priority="167" stopIfTrue="1" operator="equal">
      <formula>"M"</formula>
    </cfRule>
    <cfRule type="cellIs" dxfId="111" priority="168" stopIfTrue="1" operator="equal">
      <formula>"H"</formula>
    </cfRule>
    <cfRule type="cellIs" dxfId="110" priority="169" stopIfTrue="1" operator="equal">
      <formula>"HH"</formula>
    </cfRule>
    <cfRule type="cellIs" dxfId="109" priority="170" stopIfTrue="1" operator="equal">
      <formula>"LL"</formula>
    </cfRule>
    <cfRule type="containsErrors" dxfId="108" priority="171" stopIfTrue="1">
      <formula>ISERROR(E18)</formula>
    </cfRule>
  </conditionalFormatting>
  <conditionalFormatting sqref="E33:E47">
    <cfRule type="cellIs" dxfId="107" priority="160" stopIfTrue="1" operator="equal">
      <formula>"L"</formula>
    </cfRule>
    <cfRule type="cellIs" dxfId="106" priority="161" stopIfTrue="1" operator="equal">
      <formula>"M"</formula>
    </cfRule>
    <cfRule type="cellIs" dxfId="105" priority="162" stopIfTrue="1" operator="equal">
      <formula>"H"</formula>
    </cfRule>
    <cfRule type="cellIs" dxfId="104" priority="163" stopIfTrue="1" operator="equal">
      <formula>"HH"</formula>
    </cfRule>
    <cfRule type="cellIs" dxfId="103" priority="164" stopIfTrue="1" operator="equal">
      <formula>"LL"</formula>
    </cfRule>
    <cfRule type="containsErrors" dxfId="102" priority="165" stopIfTrue="1">
      <formula>ISERROR(E33)</formula>
    </cfRule>
  </conditionalFormatting>
  <conditionalFormatting sqref="E49 E51:E55 E57:E65 E67:E74">
    <cfRule type="cellIs" dxfId="101" priority="154" stopIfTrue="1" operator="equal">
      <formula>"L"</formula>
    </cfRule>
    <cfRule type="cellIs" dxfId="100" priority="155" stopIfTrue="1" operator="equal">
      <formula>"M"</formula>
    </cfRule>
    <cfRule type="cellIs" dxfId="99" priority="156" stopIfTrue="1" operator="equal">
      <formula>"H"</formula>
    </cfRule>
    <cfRule type="cellIs" dxfId="98" priority="157" stopIfTrue="1" operator="equal">
      <formula>"HH"</formula>
    </cfRule>
    <cfRule type="cellIs" dxfId="97" priority="158" stopIfTrue="1" operator="equal">
      <formula>"LL"</formula>
    </cfRule>
    <cfRule type="containsErrors" dxfId="96" priority="159" stopIfTrue="1">
      <formula>ISERROR(E49)</formula>
    </cfRule>
  </conditionalFormatting>
  <conditionalFormatting sqref="E76:E93">
    <cfRule type="cellIs" dxfId="95" priority="148" stopIfTrue="1" operator="equal">
      <formula>"L"</formula>
    </cfRule>
    <cfRule type="cellIs" dxfId="94" priority="149" stopIfTrue="1" operator="equal">
      <formula>"M"</formula>
    </cfRule>
    <cfRule type="cellIs" dxfId="93" priority="150" stopIfTrue="1" operator="equal">
      <formula>"H"</formula>
    </cfRule>
    <cfRule type="cellIs" dxfId="92" priority="151" stopIfTrue="1" operator="equal">
      <formula>"HH"</formula>
    </cfRule>
    <cfRule type="cellIs" dxfId="91" priority="152" stopIfTrue="1" operator="equal">
      <formula>"LL"</formula>
    </cfRule>
    <cfRule type="containsErrors" dxfId="90" priority="153" stopIfTrue="1">
      <formula>ISERROR(E76)</formula>
    </cfRule>
  </conditionalFormatting>
  <conditionalFormatting sqref="E95 E97:E106">
    <cfRule type="cellIs" dxfId="89" priority="142" stopIfTrue="1" operator="equal">
      <formula>"L"</formula>
    </cfRule>
    <cfRule type="cellIs" dxfId="88" priority="143" stopIfTrue="1" operator="equal">
      <formula>"M"</formula>
    </cfRule>
    <cfRule type="cellIs" dxfId="87" priority="144" stopIfTrue="1" operator="equal">
      <formula>"H"</formula>
    </cfRule>
    <cfRule type="cellIs" dxfId="86" priority="145" stopIfTrue="1" operator="equal">
      <formula>"HH"</formula>
    </cfRule>
    <cfRule type="cellIs" dxfId="85" priority="146" stopIfTrue="1" operator="equal">
      <formula>"LL"</formula>
    </cfRule>
    <cfRule type="containsErrors" dxfId="84" priority="147" stopIfTrue="1">
      <formula>ISERROR(E95)</formula>
    </cfRule>
  </conditionalFormatting>
  <conditionalFormatting sqref="E108:E125">
    <cfRule type="cellIs" dxfId="83" priority="136" stopIfTrue="1" operator="equal">
      <formula>"L"</formula>
    </cfRule>
    <cfRule type="cellIs" dxfId="82" priority="137" stopIfTrue="1" operator="equal">
      <formula>"M"</formula>
    </cfRule>
    <cfRule type="cellIs" dxfId="81" priority="138" stopIfTrue="1" operator="equal">
      <formula>"H"</formula>
    </cfRule>
    <cfRule type="cellIs" dxfId="80" priority="139" stopIfTrue="1" operator="equal">
      <formula>"HH"</formula>
    </cfRule>
    <cfRule type="cellIs" dxfId="79" priority="140" stopIfTrue="1" operator="equal">
      <formula>"LL"</formula>
    </cfRule>
    <cfRule type="containsErrors" dxfId="78" priority="141" stopIfTrue="1">
      <formula>ISERROR(E108)</formula>
    </cfRule>
  </conditionalFormatting>
  <conditionalFormatting sqref="F5">
    <cfRule type="cellIs" dxfId="77" priority="133" stopIfTrue="1" operator="equal">
      <formula>"N"</formula>
    </cfRule>
    <cfRule type="cellIs" dxfId="76" priority="134" stopIfTrue="1" operator="equal">
      <formula>"J"</formula>
    </cfRule>
    <cfRule type="containsErrors" dxfId="75" priority="135" stopIfTrue="1">
      <formula>ISERROR(F5)</formula>
    </cfRule>
  </conditionalFormatting>
  <conditionalFormatting sqref="F6:F13 F16">
    <cfRule type="cellIs" dxfId="74" priority="73" stopIfTrue="1" operator="equal">
      <formula>"N"</formula>
    </cfRule>
    <cfRule type="cellIs" dxfId="73" priority="74" stopIfTrue="1" operator="equal">
      <formula>"J"</formula>
    </cfRule>
    <cfRule type="containsErrors" dxfId="72" priority="75" stopIfTrue="1">
      <formula>ISERROR(F6)</formula>
    </cfRule>
  </conditionalFormatting>
  <conditionalFormatting sqref="F18:F31">
    <cfRule type="cellIs" dxfId="71" priority="70" stopIfTrue="1" operator="equal">
      <formula>"N"</formula>
    </cfRule>
    <cfRule type="cellIs" dxfId="70" priority="71" stopIfTrue="1" operator="equal">
      <formula>"J"</formula>
    </cfRule>
    <cfRule type="containsErrors" dxfId="69" priority="72" stopIfTrue="1">
      <formula>ISERROR(F18)</formula>
    </cfRule>
  </conditionalFormatting>
  <conditionalFormatting sqref="F33:F47">
    <cfRule type="cellIs" dxfId="68" priority="67" stopIfTrue="1" operator="equal">
      <formula>"N"</formula>
    </cfRule>
    <cfRule type="cellIs" dxfId="67" priority="68" stopIfTrue="1" operator="equal">
      <formula>"J"</formula>
    </cfRule>
    <cfRule type="containsErrors" dxfId="66" priority="69" stopIfTrue="1">
      <formula>ISERROR(F33)</formula>
    </cfRule>
  </conditionalFormatting>
  <conditionalFormatting sqref="F49 F51:F55 F57:F65 F67:F74">
    <cfRule type="cellIs" dxfId="65" priority="64" stopIfTrue="1" operator="equal">
      <formula>"N"</formula>
    </cfRule>
    <cfRule type="cellIs" dxfId="64" priority="65" stopIfTrue="1" operator="equal">
      <formula>"J"</formula>
    </cfRule>
    <cfRule type="containsErrors" dxfId="63" priority="66" stopIfTrue="1">
      <formula>ISERROR(F49)</formula>
    </cfRule>
  </conditionalFormatting>
  <conditionalFormatting sqref="F76:F93">
    <cfRule type="cellIs" dxfId="62" priority="61" stopIfTrue="1" operator="equal">
      <formula>"N"</formula>
    </cfRule>
    <cfRule type="cellIs" dxfId="61" priority="62" stopIfTrue="1" operator="equal">
      <formula>"J"</formula>
    </cfRule>
    <cfRule type="containsErrors" dxfId="60" priority="63" stopIfTrue="1">
      <formula>ISERROR(F76)</formula>
    </cfRule>
  </conditionalFormatting>
  <conditionalFormatting sqref="F95 F97:F106">
    <cfRule type="cellIs" dxfId="59" priority="58" stopIfTrue="1" operator="equal">
      <formula>"N"</formula>
    </cfRule>
    <cfRule type="cellIs" dxfId="58" priority="59" stopIfTrue="1" operator="equal">
      <formula>"J"</formula>
    </cfRule>
    <cfRule type="containsErrors" dxfId="57" priority="60" stopIfTrue="1">
      <formula>ISERROR(F95)</formula>
    </cfRule>
  </conditionalFormatting>
  <conditionalFormatting sqref="F108:F125">
    <cfRule type="cellIs" dxfId="56" priority="55" stopIfTrue="1" operator="equal">
      <formula>"N"</formula>
    </cfRule>
    <cfRule type="cellIs" dxfId="55" priority="56" stopIfTrue="1" operator="equal">
      <formula>"J"</formula>
    </cfRule>
    <cfRule type="containsErrors" dxfId="54" priority="57" stopIfTrue="1">
      <formula>ISERROR(F108)</formula>
    </cfRule>
  </conditionalFormatting>
  <conditionalFormatting sqref="E15">
    <cfRule type="cellIs" dxfId="53" priority="49" stopIfTrue="1" operator="equal">
      <formula>"L"</formula>
    </cfRule>
    <cfRule type="cellIs" dxfId="52" priority="50" stopIfTrue="1" operator="equal">
      <formula>"M"</formula>
    </cfRule>
    <cfRule type="cellIs" dxfId="51" priority="51" stopIfTrue="1" operator="equal">
      <formula>"H"</formula>
    </cfRule>
    <cfRule type="cellIs" dxfId="50" priority="52" stopIfTrue="1" operator="equal">
      <formula>"HH"</formula>
    </cfRule>
    <cfRule type="cellIs" dxfId="49" priority="53" stopIfTrue="1" operator="equal">
      <formula>"LL"</formula>
    </cfRule>
    <cfRule type="containsErrors" dxfId="48" priority="54" stopIfTrue="1">
      <formula>ISERROR(E15)</formula>
    </cfRule>
  </conditionalFormatting>
  <conditionalFormatting sqref="F15">
    <cfRule type="cellIs" dxfId="47" priority="46" stopIfTrue="1" operator="equal">
      <formula>"N"</formula>
    </cfRule>
    <cfRule type="cellIs" dxfId="46" priority="47" stopIfTrue="1" operator="equal">
      <formula>"J"</formula>
    </cfRule>
    <cfRule type="containsErrors" dxfId="45" priority="48" stopIfTrue="1">
      <formula>ISERROR(F15)</formula>
    </cfRule>
  </conditionalFormatting>
  <conditionalFormatting sqref="E14">
    <cfRule type="cellIs" dxfId="44" priority="40" stopIfTrue="1" operator="equal">
      <formula>"L"</formula>
    </cfRule>
    <cfRule type="cellIs" dxfId="43" priority="41" stopIfTrue="1" operator="equal">
      <formula>"M"</formula>
    </cfRule>
    <cfRule type="cellIs" dxfId="42" priority="42" stopIfTrue="1" operator="equal">
      <formula>"H"</formula>
    </cfRule>
    <cfRule type="cellIs" dxfId="41" priority="43" stopIfTrue="1" operator="equal">
      <formula>"HH"</formula>
    </cfRule>
    <cfRule type="cellIs" dxfId="40" priority="44" stopIfTrue="1" operator="equal">
      <formula>"LL"</formula>
    </cfRule>
    <cfRule type="containsErrors" dxfId="39" priority="45" stopIfTrue="1">
      <formula>ISERROR(E14)</formula>
    </cfRule>
  </conditionalFormatting>
  <conditionalFormatting sqref="F14">
    <cfRule type="cellIs" dxfId="38" priority="37" stopIfTrue="1" operator="equal">
      <formula>"N"</formula>
    </cfRule>
    <cfRule type="cellIs" dxfId="37" priority="38" stopIfTrue="1" operator="equal">
      <formula>"J"</formula>
    </cfRule>
    <cfRule type="containsErrors" dxfId="36" priority="39" stopIfTrue="1">
      <formula>ISERROR(F14)</formula>
    </cfRule>
  </conditionalFormatting>
  <conditionalFormatting sqref="E50">
    <cfRule type="cellIs" dxfId="35" priority="31" stopIfTrue="1" operator="equal">
      <formula>"L"</formula>
    </cfRule>
    <cfRule type="cellIs" dxfId="34" priority="32" stopIfTrue="1" operator="equal">
      <formula>"M"</formula>
    </cfRule>
    <cfRule type="cellIs" dxfId="33" priority="33" stopIfTrue="1" operator="equal">
      <formula>"H"</formula>
    </cfRule>
    <cfRule type="cellIs" dxfId="32" priority="34" stopIfTrue="1" operator="equal">
      <formula>"HH"</formula>
    </cfRule>
    <cfRule type="cellIs" dxfId="31" priority="35" stopIfTrue="1" operator="equal">
      <formula>"LL"</formula>
    </cfRule>
    <cfRule type="containsErrors" dxfId="30" priority="36" stopIfTrue="1">
      <formula>ISERROR(E50)</formula>
    </cfRule>
  </conditionalFormatting>
  <conditionalFormatting sqref="F50">
    <cfRule type="cellIs" dxfId="29" priority="28" stopIfTrue="1" operator="equal">
      <formula>"N"</formula>
    </cfRule>
    <cfRule type="cellIs" dxfId="28" priority="29" stopIfTrue="1" operator="equal">
      <formula>"J"</formula>
    </cfRule>
    <cfRule type="containsErrors" dxfId="27" priority="30" stopIfTrue="1">
      <formula>ISERROR(F50)</formula>
    </cfRule>
  </conditionalFormatting>
  <conditionalFormatting sqref="E56">
    <cfRule type="cellIs" dxfId="26" priority="22" stopIfTrue="1" operator="equal">
      <formula>"L"</formula>
    </cfRule>
    <cfRule type="cellIs" dxfId="25" priority="23" stopIfTrue="1" operator="equal">
      <formula>"M"</formula>
    </cfRule>
    <cfRule type="cellIs" dxfId="24" priority="24" stopIfTrue="1" operator="equal">
      <formula>"H"</formula>
    </cfRule>
    <cfRule type="cellIs" dxfId="23" priority="25" stopIfTrue="1" operator="equal">
      <formula>"HH"</formula>
    </cfRule>
    <cfRule type="cellIs" dxfId="22" priority="26" stopIfTrue="1" operator="equal">
      <formula>"LL"</formula>
    </cfRule>
    <cfRule type="containsErrors" dxfId="21" priority="27" stopIfTrue="1">
      <formula>ISERROR(E56)</formula>
    </cfRule>
  </conditionalFormatting>
  <conditionalFormatting sqref="F56">
    <cfRule type="cellIs" dxfId="20" priority="19" stopIfTrue="1" operator="equal">
      <formula>"N"</formula>
    </cfRule>
    <cfRule type="cellIs" dxfId="19" priority="20" stopIfTrue="1" operator="equal">
      <formula>"J"</formula>
    </cfRule>
    <cfRule type="containsErrors" dxfId="18" priority="21" stopIfTrue="1">
      <formula>ISERROR(F56)</formula>
    </cfRule>
  </conditionalFormatting>
  <conditionalFormatting sqref="E66">
    <cfRule type="cellIs" dxfId="17" priority="13" stopIfTrue="1" operator="equal">
      <formula>"L"</formula>
    </cfRule>
    <cfRule type="cellIs" dxfId="16" priority="14" stopIfTrue="1" operator="equal">
      <formula>"M"</formula>
    </cfRule>
    <cfRule type="cellIs" dxfId="15" priority="15" stopIfTrue="1" operator="equal">
      <formula>"H"</formula>
    </cfRule>
    <cfRule type="cellIs" dxfId="14" priority="16" stopIfTrue="1" operator="equal">
      <formula>"HH"</formula>
    </cfRule>
    <cfRule type="cellIs" dxfId="13" priority="17" stopIfTrue="1" operator="equal">
      <formula>"LL"</formula>
    </cfRule>
    <cfRule type="containsErrors" dxfId="12" priority="18" stopIfTrue="1">
      <formula>ISERROR(E66)</formula>
    </cfRule>
  </conditionalFormatting>
  <conditionalFormatting sqref="F66">
    <cfRule type="cellIs" dxfId="11" priority="10" stopIfTrue="1" operator="equal">
      <formula>"N"</formula>
    </cfRule>
    <cfRule type="cellIs" dxfId="10" priority="11" stopIfTrue="1" operator="equal">
      <formula>"J"</formula>
    </cfRule>
    <cfRule type="containsErrors" dxfId="9" priority="12" stopIfTrue="1">
      <formula>ISERROR(F66)</formula>
    </cfRule>
  </conditionalFormatting>
  <conditionalFormatting sqref="E96">
    <cfRule type="cellIs" dxfId="8" priority="4" stopIfTrue="1" operator="equal">
      <formula>"L"</formula>
    </cfRule>
    <cfRule type="cellIs" dxfId="7" priority="5" stopIfTrue="1" operator="equal">
      <formula>"M"</formula>
    </cfRule>
    <cfRule type="cellIs" dxfId="6" priority="6" stopIfTrue="1" operator="equal">
      <formula>"H"</formula>
    </cfRule>
    <cfRule type="cellIs" dxfId="5" priority="7" stopIfTrue="1" operator="equal">
      <formula>"HH"</formula>
    </cfRule>
    <cfRule type="cellIs" dxfId="4" priority="8" stopIfTrue="1" operator="equal">
      <formula>"LL"</formula>
    </cfRule>
    <cfRule type="containsErrors" dxfId="3" priority="9" stopIfTrue="1">
      <formula>ISERROR(E96)</formula>
    </cfRule>
  </conditionalFormatting>
  <conditionalFormatting sqref="F96">
    <cfRule type="cellIs" dxfId="2" priority="1" stopIfTrue="1" operator="equal">
      <formula>"N"</formula>
    </cfRule>
    <cfRule type="cellIs" dxfId="1" priority="2" stopIfTrue="1" operator="equal">
      <formula>"J"</formula>
    </cfRule>
    <cfRule type="containsErrors" dxfId="0" priority="3" stopIfTrue="1">
      <formula>ISERROR(F96)</formula>
    </cfRule>
  </conditionalFormatting>
  <pageMargins left="0.7" right="0.7" top="0.75" bottom="0.75" header="0.3" footer="0.3"/>
  <pageSetup scale="62" orientation="landscape" verticalDpi="0" r:id="rId1"/>
  <headerFooter>
    <oddHeader>&amp;C&amp;"-,Bold"Risico’s en bedreigingen</oddHeader>
    <oddFooter>&amp;LPrintdatum: &amp;D&amp;RPaginanummer: &amp;P/&amp;N</oddFooter>
  </headerFooter>
  <rowBreaks count="3" manualBreakCount="3">
    <brk id="31" max="16383" man="1"/>
    <brk id="74" max="16383" man="1"/>
    <brk id="10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3DEAE-C8F4-421A-A27F-2486F7905E7F}">
  <dimension ref="A1:L18"/>
  <sheetViews>
    <sheetView zoomScale="150" workbookViewId="0">
      <selection activeCell="A12" sqref="A12:E12"/>
    </sheetView>
  </sheetViews>
  <sheetFormatPr baseColWidth="10" defaultColWidth="8.83203125" defaultRowHeight="12" x14ac:dyDescent="0.15"/>
  <cols>
    <col min="1" max="16384" width="8.83203125" style="20"/>
  </cols>
  <sheetData>
    <row r="1" spans="1:12" x14ac:dyDescent="0.15">
      <c r="A1" s="61" t="s">
        <v>211</v>
      </c>
      <c r="C1" s="62"/>
      <c r="D1" s="62"/>
      <c r="E1" s="62"/>
    </row>
    <row r="2" spans="1:12" ht="13" thickBot="1" x14ac:dyDescent="0.2">
      <c r="A2" s="61"/>
      <c r="C2" s="62"/>
      <c r="D2" s="62"/>
      <c r="E2" s="62"/>
    </row>
    <row r="3" spans="1:12" x14ac:dyDescent="0.15">
      <c r="A3" s="302" t="s">
        <v>212</v>
      </c>
      <c r="B3" s="303"/>
      <c r="C3" s="62"/>
      <c r="D3" s="89" t="s">
        <v>253</v>
      </c>
      <c r="E3" s="62"/>
      <c r="F3" s="294" t="s">
        <v>314</v>
      </c>
      <c r="G3" s="295"/>
    </row>
    <row r="4" spans="1:12" x14ac:dyDescent="0.15">
      <c r="A4" s="97" t="s">
        <v>23</v>
      </c>
      <c r="B4" s="98" t="s">
        <v>25</v>
      </c>
      <c r="C4" s="62"/>
      <c r="D4" s="94"/>
      <c r="E4" s="62"/>
      <c r="F4" s="97" t="s">
        <v>315</v>
      </c>
      <c r="G4" s="98" t="s">
        <v>253</v>
      </c>
    </row>
    <row r="5" spans="1:12" ht="13" x14ac:dyDescent="0.15">
      <c r="A5" s="90"/>
      <c r="B5" s="91"/>
      <c r="D5" s="95" t="s">
        <v>285</v>
      </c>
      <c r="F5" s="150" t="s">
        <v>115</v>
      </c>
      <c r="G5" s="147" t="s">
        <v>285</v>
      </c>
    </row>
    <row r="6" spans="1:12" ht="14" thickBot="1" x14ac:dyDescent="0.2">
      <c r="A6" s="90" t="s">
        <v>113</v>
      </c>
      <c r="B6" s="91" t="s">
        <v>113</v>
      </c>
      <c r="D6" s="96" t="s">
        <v>286</v>
      </c>
      <c r="F6" s="151" t="s">
        <v>113</v>
      </c>
      <c r="G6" s="147" t="s">
        <v>285</v>
      </c>
    </row>
    <row r="7" spans="1:12" ht="13" x14ac:dyDescent="0.15">
      <c r="A7" s="90" t="s">
        <v>112</v>
      </c>
      <c r="B7" s="91" t="s">
        <v>112</v>
      </c>
      <c r="F7" s="152" t="s">
        <v>112</v>
      </c>
      <c r="G7" s="147" t="s">
        <v>285</v>
      </c>
    </row>
    <row r="8" spans="1:12" ht="14" thickBot="1" x14ac:dyDescent="0.2">
      <c r="A8" s="92" t="s">
        <v>111</v>
      </c>
      <c r="B8" s="93" t="s">
        <v>111</v>
      </c>
      <c r="F8" s="153" t="s">
        <v>111</v>
      </c>
      <c r="G8" s="148" t="s">
        <v>286</v>
      </c>
    </row>
    <row r="9" spans="1:12" ht="14" thickBot="1" x14ac:dyDescent="0.2">
      <c r="F9" s="154" t="s">
        <v>114</v>
      </c>
      <c r="G9" s="149" t="s">
        <v>286</v>
      </c>
    </row>
    <row r="10" spans="1:12" ht="13" thickBot="1" x14ac:dyDescent="0.2"/>
    <row r="11" spans="1:12" x14ac:dyDescent="0.15">
      <c r="A11" s="232" t="s">
        <v>116</v>
      </c>
      <c r="B11" s="234"/>
      <c r="C11" s="234"/>
      <c r="D11" s="234"/>
      <c r="E11" s="236"/>
    </row>
    <row r="12" spans="1:12" ht="82.75" customHeight="1" thickBot="1" x14ac:dyDescent="0.2">
      <c r="A12" s="304" t="s">
        <v>342</v>
      </c>
      <c r="B12" s="305"/>
      <c r="C12" s="305"/>
      <c r="D12" s="305"/>
      <c r="E12" s="306"/>
      <c r="F12" s="49"/>
      <c r="G12" s="49"/>
      <c r="H12" s="49"/>
      <c r="I12" s="49"/>
      <c r="J12" s="49"/>
      <c r="K12" s="49"/>
      <c r="L12" s="49"/>
    </row>
    <row r="13" spans="1:12" ht="13" thickBot="1" x14ac:dyDescent="0.2">
      <c r="A13" s="47"/>
      <c r="B13" s="27"/>
      <c r="C13" s="27"/>
      <c r="D13" s="27"/>
      <c r="E13" s="27"/>
      <c r="F13" s="27"/>
      <c r="G13" s="27"/>
      <c r="H13" s="27"/>
      <c r="I13" s="27"/>
      <c r="J13" s="27"/>
      <c r="K13" s="27"/>
      <c r="L13" s="27"/>
    </row>
    <row r="14" spans="1:12" ht="13" thickBot="1" x14ac:dyDescent="0.2">
      <c r="A14" s="49"/>
      <c r="B14" s="49"/>
      <c r="C14" s="296" t="s">
        <v>25</v>
      </c>
      <c r="D14" s="297"/>
      <c r="E14" s="298"/>
      <c r="F14" s="27"/>
      <c r="G14" s="27"/>
    </row>
    <row r="15" spans="1:12" ht="14" thickBot="1" x14ac:dyDescent="0.2">
      <c r="A15" s="49"/>
      <c r="B15" s="49"/>
      <c r="C15" s="144" t="s">
        <v>111</v>
      </c>
      <c r="D15" s="145" t="s">
        <v>112</v>
      </c>
      <c r="E15" s="146" t="s">
        <v>113</v>
      </c>
      <c r="F15" s="27"/>
      <c r="G15" s="27"/>
    </row>
    <row r="16" spans="1:12" ht="14" thickBot="1" x14ac:dyDescent="0.2">
      <c r="A16" s="299" t="s">
        <v>23</v>
      </c>
      <c r="B16" s="139" t="s">
        <v>111</v>
      </c>
      <c r="C16" s="141" t="s">
        <v>114</v>
      </c>
      <c r="D16" s="135" t="s">
        <v>111</v>
      </c>
      <c r="E16" s="136" t="s">
        <v>112</v>
      </c>
      <c r="F16" s="27"/>
      <c r="G16" s="27"/>
    </row>
    <row r="17" spans="1:7" ht="14" thickBot="1" x14ac:dyDescent="0.2">
      <c r="A17" s="300"/>
      <c r="B17" s="134" t="s">
        <v>112</v>
      </c>
      <c r="C17" s="142" t="s">
        <v>111</v>
      </c>
      <c r="D17" s="52" t="s">
        <v>112</v>
      </c>
      <c r="E17" s="137" t="s">
        <v>113</v>
      </c>
      <c r="F17" s="27"/>
      <c r="G17" s="27"/>
    </row>
    <row r="18" spans="1:7" ht="14" thickBot="1" x14ac:dyDescent="0.2">
      <c r="A18" s="301"/>
      <c r="B18" s="140" t="s">
        <v>113</v>
      </c>
      <c r="C18" s="143" t="s">
        <v>112</v>
      </c>
      <c r="D18" s="137" t="s">
        <v>113</v>
      </c>
      <c r="E18" s="138" t="s">
        <v>115</v>
      </c>
      <c r="F18" s="27"/>
      <c r="G18" s="27"/>
    </row>
  </sheetData>
  <mergeCells count="6">
    <mergeCell ref="F3:G3"/>
    <mergeCell ref="C14:E14"/>
    <mergeCell ref="A16:A18"/>
    <mergeCell ref="A3:B3"/>
    <mergeCell ref="A11:E11"/>
    <mergeCell ref="A12:E1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9</vt:i4>
      </vt:variant>
      <vt:variant>
        <vt:lpstr>Benoemde bereiken</vt:lpstr>
      </vt:variant>
      <vt:variant>
        <vt:i4>12</vt:i4>
      </vt:variant>
    </vt:vector>
  </HeadingPairs>
  <TitlesOfParts>
    <vt:vector size="21" baseType="lpstr">
      <vt:lpstr>Colofon</vt:lpstr>
      <vt:lpstr>Baselinetoets BIO</vt:lpstr>
      <vt:lpstr>MAPGOOD</vt:lpstr>
      <vt:lpstr>Dreigingen</vt:lpstr>
      <vt:lpstr>Dreigingen-IS</vt:lpstr>
      <vt:lpstr>Maatregeldoelstellingen</vt:lpstr>
      <vt:lpstr>Detail Maatregeldoel.</vt:lpstr>
      <vt:lpstr>Risico's en Dreigingen</vt:lpstr>
      <vt:lpstr>Waarderingstabellen</vt:lpstr>
      <vt:lpstr>'Detail Maatregeldoel.'!Afdrukbereik</vt:lpstr>
      <vt:lpstr>Dreigingen!Afdrukbereik</vt:lpstr>
      <vt:lpstr>'Dreigingen-IS'!Afdrukbereik</vt:lpstr>
      <vt:lpstr>Maatregeldoelstellingen!Afdrukbereik</vt:lpstr>
      <vt:lpstr>MAPGOOD!Afdrukbereik</vt:lpstr>
      <vt:lpstr>'Risico''s en Dreigingen'!Afdrukbereik</vt:lpstr>
      <vt:lpstr>'Detail Maatregeldoel.'!Afdruktitels</vt:lpstr>
      <vt:lpstr>Dreigingen!Afdruktitels</vt:lpstr>
      <vt:lpstr>Maatregeldoelstellingen!Afdruktitels</vt:lpstr>
      <vt:lpstr>MAPGOOD!Afdruktitels</vt:lpstr>
      <vt:lpstr>'Risico''s en Dreigingen'!Afdruktitels</vt:lpstr>
      <vt:lpstr>Schade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2019-04-19T11:36:17Z</dcterms:created>
  <dcterms:modified xsi:type="dcterms:W3CDTF">2020-03-03T13:23:55Z</dcterms:modified>
</cp:coreProperties>
</file>